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 activeTab="2"/>
  </bookViews>
  <sheets>
    <sheet name="ESCALAS" sheetId="3" r:id="rId1"/>
    <sheet name="Avaliação dos Riscos" sheetId="1" r:id="rId2"/>
    <sheet name="Mapa de Risco" sheetId="4" r:id="rId3"/>
  </sheets>
  <calcPr calcId="15251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6" i="1"/>
  <c r="K17" i="1"/>
  <c r="K18" i="1"/>
  <c r="K19" i="1"/>
  <c r="K20" i="1"/>
  <c r="K5" i="1"/>
  <c r="C121" i="4" l="1"/>
  <c r="G120" i="4"/>
  <c r="C120" i="4"/>
  <c r="G119" i="4"/>
  <c r="E119" i="4"/>
  <c r="C119" i="4"/>
  <c r="B118" i="4"/>
  <c r="C114" i="4" l="1"/>
  <c r="G113" i="4"/>
  <c r="C113" i="4"/>
  <c r="G112" i="4"/>
  <c r="E112" i="4"/>
  <c r="C112" i="4"/>
  <c r="B111" i="4"/>
  <c r="C107" i="4"/>
  <c r="G106" i="4"/>
  <c r="C106" i="4"/>
  <c r="G105" i="4"/>
  <c r="E105" i="4"/>
  <c r="C105" i="4"/>
  <c r="B104" i="4"/>
  <c r="C100" i="4"/>
  <c r="G99" i="4"/>
  <c r="C99" i="4"/>
  <c r="G98" i="4"/>
  <c r="E98" i="4"/>
  <c r="C98" i="4"/>
  <c r="B97" i="4"/>
  <c r="C93" i="4"/>
  <c r="G92" i="4"/>
  <c r="C92" i="4"/>
  <c r="G91" i="4"/>
  <c r="E91" i="4"/>
  <c r="C91" i="4"/>
  <c r="B90" i="4"/>
  <c r="C86" i="4"/>
  <c r="C85" i="4"/>
  <c r="E84" i="4"/>
  <c r="C84" i="4"/>
  <c r="B83" i="4"/>
  <c r="C79" i="4"/>
  <c r="G78" i="4"/>
  <c r="C78" i="4"/>
  <c r="G77" i="4"/>
  <c r="E77" i="4"/>
  <c r="C77" i="4"/>
  <c r="B76" i="4"/>
  <c r="C72" i="4"/>
  <c r="G71" i="4"/>
  <c r="C71" i="4"/>
  <c r="G70" i="4"/>
  <c r="E70" i="4"/>
  <c r="C70" i="4"/>
  <c r="B69" i="4"/>
  <c r="C65" i="4"/>
  <c r="G64" i="4"/>
  <c r="C64" i="4"/>
  <c r="G63" i="4"/>
  <c r="E63" i="4"/>
  <c r="C63" i="4"/>
  <c r="B62" i="4"/>
  <c r="C58" i="4"/>
  <c r="G57" i="4"/>
  <c r="C57" i="4"/>
  <c r="G56" i="4"/>
  <c r="E56" i="4"/>
  <c r="C56" i="4"/>
  <c r="B55" i="4"/>
  <c r="C50" i="4"/>
  <c r="C51" i="4"/>
  <c r="G50" i="4"/>
  <c r="G49" i="4"/>
  <c r="E49" i="4"/>
  <c r="C49" i="4"/>
  <c r="B48" i="4"/>
  <c r="C44" i="4"/>
  <c r="G43" i="4"/>
  <c r="C43" i="4"/>
  <c r="G42" i="4"/>
  <c r="E42" i="4"/>
  <c r="C42" i="4"/>
  <c r="B41" i="4"/>
  <c r="C37" i="4"/>
  <c r="C36" i="4"/>
  <c r="G36" i="4"/>
  <c r="G35" i="4"/>
  <c r="E35" i="4"/>
  <c r="C35" i="4"/>
  <c r="B34" i="4"/>
  <c r="C30" i="4"/>
  <c r="G29" i="4"/>
  <c r="C29" i="4"/>
  <c r="G28" i="4"/>
  <c r="E28" i="4"/>
  <c r="C28" i="4"/>
  <c r="B27" i="4"/>
  <c r="C23" i="4"/>
  <c r="G22" i="4"/>
  <c r="C22" i="4"/>
  <c r="G21" i="4"/>
  <c r="E21" i="4"/>
  <c r="C21" i="4"/>
  <c r="B20" i="4"/>
  <c r="C16" i="4"/>
  <c r="C15" i="4"/>
  <c r="G15" i="4"/>
  <c r="E14" i="4" l="1"/>
  <c r="C14" i="4"/>
  <c r="B13" i="4"/>
  <c r="A6" i="1"/>
  <c r="E6" i="1"/>
  <c r="J6" i="1" s="1"/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5" i="1"/>
  <c r="E8" i="1"/>
  <c r="J8" i="1" s="1"/>
  <c r="E9" i="1"/>
  <c r="J9" i="1" s="1"/>
  <c r="E10" i="1"/>
  <c r="J10" i="1" s="1"/>
  <c r="E11" i="1"/>
  <c r="J11" i="1" s="1"/>
  <c r="E12" i="1"/>
  <c r="J12" i="1" s="1"/>
  <c r="E13" i="1"/>
  <c r="J13" i="1" s="1"/>
  <c r="E14" i="1"/>
  <c r="J14" i="1" s="1"/>
  <c r="E15" i="1"/>
  <c r="J15" i="1" s="1"/>
  <c r="E16" i="1"/>
  <c r="J16" i="1" s="1"/>
  <c r="E17" i="1"/>
  <c r="J17" i="1" s="1"/>
  <c r="E18" i="1"/>
  <c r="J18" i="1" s="1"/>
  <c r="E19" i="1"/>
  <c r="J19" i="1" s="1"/>
  <c r="K15" i="1" l="1"/>
  <c r="G85" i="4" s="1"/>
  <c r="G84" i="4"/>
  <c r="E7" i="1"/>
  <c r="E20" i="1"/>
  <c r="J20" i="1" s="1"/>
  <c r="E21" i="1"/>
  <c r="J21" i="1" s="1"/>
  <c r="E22" i="1"/>
  <c r="J22" i="1" s="1"/>
  <c r="E23" i="1"/>
  <c r="J23" i="1" s="1"/>
  <c r="E24" i="1"/>
  <c r="J24" i="1" s="1"/>
  <c r="E25" i="1"/>
  <c r="J25" i="1" s="1"/>
  <c r="E26" i="1"/>
  <c r="J26" i="1" s="1"/>
  <c r="E27" i="1"/>
  <c r="J27" i="1" s="1"/>
  <c r="E28" i="1"/>
  <c r="J28" i="1" s="1"/>
  <c r="E29" i="1"/>
  <c r="J29" i="1" s="1"/>
  <c r="E30" i="1"/>
  <c r="J30" i="1" s="1"/>
  <c r="E31" i="1"/>
  <c r="J31" i="1" s="1"/>
  <c r="E32" i="1"/>
  <c r="J32" i="1" s="1"/>
  <c r="E33" i="1"/>
  <c r="J33" i="1" s="1"/>
  <c r="E34" i="1"/>
  <c r="J34" i="1" s="1"/>
  <c r="E35" i="1"/>
  <c r="J35" i="1" s="1"/>
  <c r="E36" i="1"/>
  <c r="J36" i="1" s="1"/>
  <c r="E5" i="1"/>
  <c r="J5" i="1" s="1"/>
  <c r="G14" i="4" s="1"/>
  <c r="J7" i="1" l="1"/>
</calcChain>
</file>

<file path=xl/sharedStrings.xml><?xml version="1.0" encoding="utf-8"?>
<sst xmlns="http://schemas.openxmlformats.org/spreadsheetml/2006/main" count="312" uniqueCount="159">
  <si>
    <t>Impacto</t>
  </si>
  <si>
    <t>Probabilidade</t>
  </si>
  <si>
    <t>Risco Inerente</t>
  </si>
  <si>
    <t>Avaliação do CI</t>
  </si>
  <si>
    <t>Risco Residual</t>
  </si>
  <si>
    <t>Probabili-dade</t>
  </si>
  <si>
    <t>Descrição do Risco</t>
  </si>
  <si>
    <t>Contrato Nº</t>
  </si>
  <si>
    <t>Contratada</t>
  </si>
  <si>
    <t>CNPJ/MF</t>
  </si>
  <si>
    <t>FASE DE ANÁLISE</t>
  </si>
  <si>
    <t>(   ) Planejamento da Contratação e Seleção do Fornecedor</t>
  </si>
  <si>
    <t>(x) Gestão do Contrato</t>
  </si>
  <si>
    <t>RISCO 01</t>
  </si>
  <si>
    <t>Nº</t>
  </si>
  <si>
    <t>Ação mitigadora</t>
  </si>
  <si>
    <t>Dano</t>
  </si>
  <si>
    <t>Objeto</t>
  </si>
  <si>
    <t>MAPA DE RISCO</t>
  </si>
  <si>
    <t>RISCO 02</t>
  </si>
  <si>
    <t>RISCO 03</t>
  </si>
  <si>
    <t>RISCO 04</t>
  </si>
  <si>
    <t>RISCO 05</t>
  </si>
  <si>
    <t>RISCO 06</t>
  </si>
  <si>
    <t>RISCO 07</t>
  </si>
  <si>
    <t>RISCO 08</t>
  </si>
  <si>
    <t>RISCO 09</t>
  </si>
  <si>
    <t>RISCO 10</t>
  </si>
  <si>
    <t>RISCO 11</t>
  </si>
  <si>
    <t>RISCO 12</t>
  </si>
  <si>
    <t>RISCO 13</t>
  </si>
  <si>
    <t>RISCO 14</t>
  </si>
  <si>
    <t>Descrição do Controle Interno (CI)</t>
  </si>
  <si>
    <t xml:space="preserve">
MINISTÉRIO DA EDUCAÇÃO
FUNDAÇÃO UNIVERSIDADE FEDERAL DE MATO GROSSO
</t>
  </si>
  <si>
    <t>ASSINATURA DO TERMO ADITIVO DE PRORROGAÇÃO POR PESSOA NÃO COMPETENTE</t>
  </si>
  <si>
    <t>NÃO APRESENTAÇÃO DA COMPLEMENTAÇÃO DA GARANTIA CONTRATUAL</t>
  </si>
  <si>
    <t>AUSÊNCIA DE SISTEMA INFORMATIZADO PARA AUXILIAR NA GESTÃO/FISCALIZAÇÃO</t>
  </si>
  <si>
    <t>SANÇÃO IMPEDITIVAS (IMPEDIMENTO DE LICITAR E CONTRATAR, INIDONEIDADE, SUSPENSÃO)</t>
  </si>
  <si>
    <t>FALHA NO RECEBIMENTO (PROVISÓRIO/DEFINITIVO) DOS SERVIÇOS</t>
  </si>
  <si>
    <t>DESINTESSE DA CONTRATADA EM PRORROGAR O CONTRATO</t>
  </si>
  <si>
    <t>SUBCONTRATAÇÃO DOS SERVIÇOS CONTRATADOS</t>
  </si>
  <si>
    <t>NÃO MANUTENÇÃO DAS CONDIÇÕES DE HABILITAÇÃO EXIGIDAS NA LICITAÇÃO</t>
  </si>
  <si>
    <t>GARANTIA NÃO COBRE OS RISCOS / VALOR INADEQUADO DA GARANTIA</t>
  </si>
  <si>
    <t>INSTITUIÇÃO FINANCEIRA NÃO CREDENCIADA NO BACEN</t>
  </si>
  <si>
    <t>CONTRATO COM VALOR INFERIOR À NECESSIDADE / FALTA DE RECURSOS</t>
  </si>
  <si>
    <t>Grau</t>
  </si>
  <si>
    <t>Muito alto</t>
  </si>
  <si>
    <t>Alto</t>
  </si>
  <si>
    <t>Médio</t>
  </si>
  <si>
    <t>Baixo</t>
  </si>
  <si>
    <t>Muito baixo</t>
  </si>
  <si>
    <t>Grau de Impacto</t>
  </si>
  <si>
    <t>Eficácia do CI</t>
  </si>
  <si>
    <t>Inexistente</t>
  </si>
  <si>
    <t>Fraco</t>
  </si>
  <si>
    <t>Mediano</t>
  </si>
  <si>
    <t>Satisfatório</t>
  </si>
  <si>
    <t>Forte</t>
  </si>
  <si>
    <t>Inaceitável</t>
  </si>
  <si>
    <t>Indesejável</t>
  </si>
  <si>
    <t>Reduzido</t>
  </si>
  <si>
    <t>Insignificante</t>
  </si>
  <si>
    <t>16 - 25</t>
  </si>
  <si>
    <t>10 - 15</t>
  </si>
  <si>
    <t>1 - 3</t>
  </si>
  <si>
    <t>4 - 9</t>
  </si>
  <si>
    <t>Aceitabilidade do Risco</t>
  </si>
  <si>
    <t>Evento possível de ocorrer, há elementos/informações que indiquem essa possibilidade</t>
  </si>
  <si>
    <t>Evento provável de ocorrer, pois os elementos/informações indicam de forma consistente essa possibilidade</t>
  </si>
  <si>
    <t>Evento praticamente certo de ocorrer, pois os elementos/informções indicam claramente essa possibilidade</t>
  </si>
  <si>
    <t>Evento raro de ocorrer, pode ocorrer de forma inesperada, havendo poucos elementos/informações que indiquem essa possibilidade</t>
  </si>
  <si>
    <t>Evento improvável de ocorrer, excepcionalmente poderá ocorrer, não há elementos/informações que indiquem essa possibilidade</t>
  </si>
  <si>
    <t>Evento coloca em risco a situação da administração</t>
  </si>
  <si>
    <t>Evento traz consequências relevantes à administração</t>
  </si>
  <si>
    <t>Evento dispara sinal de alerta na administração, provoca pouco transtorno</t>
  </si>
  <si>
    <t>Evento de consequências disprezíveis</t>
  </si>
  <si>
    <t>Evento de impacto disprezíveis</t>
  </si>
  <si>
    <t>Ausência completa de controle</t>
  </si>
  <si>
    <t>Controle depositado na esfera de conhecimento pessoal dos operadores do processo, em geral realizado de maneira manual</t>
  </si>
  <si>
    <t>Controle pode falhar por não contemplar todos os aspectos relevantes do risco ou porque as ferramentas não são adequadas</t>
  </si>
  <si>
    <t>Controle normatizado, passível de aperfeiçoamento, está sustentados por ferramentas adequadas e mitiga o risco razoável</t>
  </si>
  <si>
    <t>Controle mitiga o risco associado em aspectos relevantes, podendo ser enquadrado num nível de "melhor prática"</t>
  </si>
  <si>
    <t>Risco intolerável. Ação obrigatória da adminitração (evitar, reduzir ou compartilhar)</t>
  </si>
  <si>
    <t>Demanda avaliação do custo-benefício de ação da administração. Monitoramento obrigatório</t>
  </si>
  <si>
    <t>Risco pode ser aceitável/tolerável. Pode ter ação de monitoramento.</t>
  </si>
  <si>
    <t>Risco desprezível. Não há necessidade de adoção de quaisquer medidas.</t>
  </si>
  <si>
    <t>Escalas de Probabilidade, Impacto, Avaliação do CI e Risco Residual</t>
  </si>
  <si>
    <t>Grau de Probalidade</t>
  </si>
  <si>
    <t>Eficácia e Avaliação do CI</t>
  </si>
  <si>
    <t>Aceitabilidade do Risco e Risco Residual</t>
  </si>
  <si>
    <t>Descrição</t>
  </si>
  <si>
    <t>Status</t>
  </si>
  <si>
    <t>RISCO 15</t>
  </si>
  <si>
    <t>RISCO 16</t>
  </si>
  <si>
    <t>FISCALIZAÇÃO DO CONTRATO POR SERVIDOR NÃO COMPETENTE (SEM DESIGNAÇÃO)</t>
  </si>
  <si>
    <t>Confirmação dos dados do representante e envio de comprovação no momento da confecção da minuta</t>
  </si>
  <si>
    <t>Existência de check list de formalização para envio de TA para publicação pela Gerência de Apoio</t>
  </si>
  <si>
    <t>Notificação de apresentação de garantia no prazo estipulado em contrato</t>
  </si>
  <si>
    <t>Notificação de correção da garantia atendendo os requisitos determinados em contrato</t>
  </si>
  <si>
    <t>Conferência do registro da seguradora e apólice no BACEN e SUSEP, respectivamente</t>
  </si>
  <si>
    <t>Conferência do registro da seguradora e apólice no BACEN e SUSEP, respectivamente
Notificação de correção da garantia atendendo os requisitos determinados em contrato</t>
  </si>
  <si>
    <t>Consulta as certidões quando dos pagamentos, alteração e renovação contratual</t>
  </si>
  <si>
    <t>Consulta as certidões quando dos pagamentos, alteração e renovação contratual e Notif. para regularização</t>
  </si>
  <si>
    <t>Responsáveis</t>
  </si>
  <si>
    <t>Nulidade do termo</t>
  </si>
  <si>
    <t>NÃO PUBLICAÇÃO DO TERMO NO DOU</t>
  </si>
  <si>
    <t>Possibilidade de anulação do termo, sendo possível a convalidação</t>
  </si>
  <si>
    <t>GECON</t>
  </si>
  <si>
    <t>Execução contratual sem cobertura</t>
  </si>
  <si>
    <t>Possibilidade de paralisação das atividades do órgão</t>
  </si>
  <si>
    <t>Consulta a Contratada por meio de Ofício quanto ao interesse de prorrogar o Contrato, com antecedência de 120 dias</t>
  </si>
  <si>
    <t>FISCALIZAÇÃO</t>
  </si>
  <si>
    <t>Não satisfação das necessidades/maior custo administrativo com aditivos</t>
  </si>
  <si>
    <t>Verificação do saldo contratual a cada pagamento</t>
  </si>
  <si>
    <t>Verificação de existência de Portaria de designação</t>
  </si>
  <si>
    <t>Nulidade dos atos da fiscalização</t>
  </si>
  <si>
    <t>PROAD / GECON</t>
  </si>
  <si>
    <t>Não há sistema informatizado</t>
  </si>
  <si>
    <t>Retrabalho, maior tempo gasto com atividades administrativas, menor eficiência nas atividades da fiscalização</t>
  </si>
  <si>
    <t>Acompanhamento da execução e conferência pela fiscalização no momento do recebimento provisório/definitivo</t>
  </si>
  <si>
    <t>Pagamento em desconformidade com o que realmente foi executado</t>
  </si>
  <si>
    <t>Possibilidade de paralisação das atividades do órgão em virtude de rescisão</t>
  </si>
  <si>
    <t xml:space="preserve">OUTROS DESCUMPRIMENTO DAS OBRIGAÇÕES ASSUMIDAS </t>
  </si>
  <si>
    <t>Acompanhamento da execução e conferência pela fiscalização</t>
  </si>
  <si>
    <t>Acompanhamento da execução e conferência pela fiscalização do Contrato</t>
  </si>
  <si>
    <t>Execução parcial/insatisfatória do contrato</t>
  </si>
  <si>
    <t>CONTRATANTE EFETUAR PAGAMENTO EM ATRASO</t>
  </si>
  <si>
    <t>Monitoramento dos prazos e acompanhamento das tramitações dos processos de pagamento</t>
  </si>
  <si>
    <t>FISCALIZAÇÃO / PROAD (GECON/CF)</t>
  </si>
  <si>
    <t>Possibilidade de paralisação das atividades dos serviços contratados</t>
  </si>
  <si>
    <t>Execução parcial/insatisfatória do contrato e dano à imagem do órgão</t>
  </si>
  <si>
    <t>NÃO ABERTURA DE PROCESSO DE OCORRÊNCIAS QUE GEREM SANÇÃO</t>
  </si>
  <si>
    <t>Monitoramento do Relatório de Fiscalização constante nos processos de pagamento, prorrogação e alteração</t>
  </si>
  <si>
    <t>FISCALIZAÇÃO / GECON</t>
  </si>
  <si>
    <t>Responsável</t>
  </si>
  <si>
    <t>Conferência do processo por meio de check list de formalização para envio à Gerência de Apoio, atentando sempre ao prazo para publicação estabelecido em Lei</t>
  </si>
  <si>
    <t>Notificação solicitando apresentação da garantia no prazo estipulado em contrato</t>
  </si>
  <si>
    <t>Notificação solicitando correção da garantia atendendo os requisitos determinados em contrato</t>
  </si>
  <si>
    <t>Confirmação dos dados do representante legal da empresa quando do envio da Minuta para contratada
Notificação solicitando apresentação dos documentos originais/cópia autenticada</t>
  </si>
  <si>
    <t>FISCALIZAÇÃO / GECON / GAA</t>
  </si>
  <si>
    <t>GECON / GAA</t>
  </si>
  <si>
    <t>Notificação para regularização da manutenção das condições de habilitação
Abertura de processo administrativo para acompanhamento, sanção e possível rescisão contratual</t>
  </si>
  <si>
    <t>Abertura de processo administrativo para acompanhamento e possível rescisão contratual</t>
  </si>
  <si>
    <t xml:space="preserve">Abertura de processo para aditivo ao contrato, adequando o contratado à necessidade, justificando os fatos ensejadores da alteração em relação ao momento da licitação </t>
  </si>
  <si>
    <t>Chamamento de remanescente
Caso não haja remanescente, abertura de novo processo licitatório</t>
  </si>
  <si>
    <t>Confecção ou aquisição de software que auxilie na fiscalização e gestão do contrato</t>
  </si>
  <si>
    <t>Valor pago maior que o executado, devolução da diferença paga a maior por parte da contrata
Valor pago menor que o executado, pagamento por parte da contratante da diferença averiguada</t>
  </si>
  <si>
    <t>Notificação para regularização quanto ao atendimento do previsto em contrato
Possibilidade de abertura de processo para sanção administrativa</t>
  </si>
  <si>
    <t>Notificação para a prestação do serviço por parte da contratada
Possibilidade de abertura de processo para rescisão contratual</t>
  </si>
  <si>
    <t>Conferência de existência de Portaria de Designação
Obrigatoriedade de constar nos processos pertinentes à contratação a Portaria de Designação</t>
  </si>
  <si>
    <t>Monitoramento por parte da fiscalização do contrato para que o processo de pagamento ocorra nos prazos estabelecidos no contrato</t>
  </si>
  <si>
    <t>AVALIAÇÃO DOS RISCOS</t>
  </si>
  <si>
    <t>___________________________</t>
  </si>
  <si>
    <t>Responsáveis,</t>
  </si>
  <si>
    <t>CONTRATO Nº 058/FUFMT/2016</t>
  </si>
  <si>
    <t>Contratação de empresa especializada em prestação de serviços de reprografia e serviços correlatos, com concessão de uso oneroso de espaços físicos do campus de Rondonópolis para a exploração de atividade comercial junto à comunidade acadêmica e público em geral, mediante preço de mercado.</t>
  </si>
  <si>
    <t>FABRI GRÁFICA E CONFECÇÕES LTDA</t>
  </si>
  <si>
    <t>23.736.487/0001-70</t>
  </si>
  <si>
    <t>003/FUFMT/2019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</si>
</sst>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top"/>
    </xf>
    <xf numFmtId="0" fontId="1" fillId="2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 vertical="top"/>
    </xf>
    <xf numFmtId="0" fontId="6" fillId="2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2" borderId="5" xfId="0" applyFon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0" fillId="2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2" fillId="2" borderId="3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8" fillId="2" borderId="0" xfId="0" applyFont="1" applyFill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0" fontId="6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46893</xdr:rowOff>
    </xdr:from>
    <xdr:to>
      <xdr:col>1</xdr:col>
      <xdr:colOff>876300</xdr:colOff>
      <xdr:row>0</xdr:row>
      <xdr:rowOff>646968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 bwMode="auto">
        <a:xfrm>
          <a:off x="468923" y="46893"/>
          <a:ext cx="590550" cy="600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72"/>
  <sheetViews>
    <sheetView topLeftCell="A4" zoomScale="115" zoomScaleNormal="115" workbookViewId="0">
      <selection activeCell="D11" sqref="D11"/>
    </sheetView>
  </sheetViews>
  <sheetFormatPr defaultRowHeight="15" x14ac:dyDescent="0.25"/>
  <cols>
    <col min="1" max="1" width="3.5703125" style="3" customWidth="1"/>
    <col min="2" max="2" width="13.7109375" style="3" customWidth="1"/>
    <col min="3" max="3" width="9.7109375" style="3" customWidth="1"/>
    <col min="4" max="4" width="114.140625" style="3" bestFit="1" customWidth="1"/>
    <col min="5" max="5" width="13.7109375" style="3" customWidth="1"/>
    <col min="6" max="6" width="9.7109375" style="3" customWidth="1"/>
    <col min="7" max="7" width="4.7109375" style="3" customWidth="1"/>
    <col min="8" max="8" width="13.7109375" style="3" customWidth="1"/>
    <col min="9" max="40" width="9.140625" style="3"/>
  </cols>
  <sheetData>
    <row r="1" spans="2:10" ht="30" customHeight="1" x14ac:dyDescent="0.25">
      <c r="B1" s="46" t="s">
        <v>86</v>
      </c>
      <c r="C1" s="46"/>
      <c r="D1" s="46"/>
    </row>
    <row r="2" spans="2:10" ht="30" customHeight="1" x14ac:dyDescent="0.25">
      <c r="B2" s="45" t="s">
        <v>87</v>
      </c>
      <c r="C2" s="45"/>
      <c r="D2" s="31" t="s">
        <v>90</v>
      </c>
    </row>
    <row r="3" spans="2:10" s="3" customFormat="1" ht="15" customHeight="1" x14ac:dyDescent="0.25">
      <c r="B3" s="15" t="s">
        <v>46</v>
      </c>
      <c r="C3" s="4">
        <v>5</v>
      </c>
      <c r="D3" s="12" t="s">
        <v>69</v>
      </c>
    </row>
    <row r="4" spans="2:10" s="3" customFormat="1" ht="15" customHeight="1" x14ac:dyDescent="0.25">
      <c r="B4" s="16" t="s">
        <v>47</v>
      </c>
      <c r="C4" s="4">
        <v>4</v>
      </c>
      <c r="D4" s="12" t="s">
        <v>68</v>
      </c>
    </row>
    <row r="5" spans="2:10" s="3" customFormat="1" ht="15" customHeight="1" x14ac:dyDescent="0.25">
      <c r="B5" s="17" t="s">
        <v>48</v>
      </c>
      <c r="C5" s="4">
        <v>3</v>
      </c>
      <c r="D5" s="12" t="s">
        <v>67</v>
      </c>
    </row>
    <row r="6" spans="2:10" ht="15" customHeight="1" x14ac:dyDescent="0.25">
      <c r="B6" s="18" t="s">
        <v>49</v>
      </c>
      <c r="C6" s="4">
        <v>2</v>
      </c>
      <c r="D6" s="12" t="s">
        <v>70</v>
      </c>
    </row>
    <row r="7" spans="2:10" ht="15" customHeight="1" x14ac:dyDescent="0.25">
      <c r="B7" s="19" t="s">
        <v>50</v>
      </c>
      <c r="C7" s="4">
        <v>1</v>
      </c>
      <c r="D7" s="12" t="s">
        <v>71</v>
      </c>
      <c r="H7" s="27"/>
      <c r="I7" s="28"/>
      <c r="J7" s="24"/>
    </row>
    <row r="8" spans="2:10" ht="30" customHeight="1" x14ac:dyDescent="0.25">
      <c r="B8" s="13"/>
      <c r="H8" s="24"/>
      <c r="I8" s="24"/>
    </row>
    <row r="9" spans="2:10" ht="30" customHeight="1" x14ac:dyDescent="0.25">
      <c r="B9" s="45" t="s">
        <v>51</v>
      </c>
      <c r="C9" s="45"/>
      <c r="D9" s="31" t="s">
        <v>90</v>
      </c>
    </row>
    <row r="10" spans="2:10" s="3" customFormat="1" ht="15" customHeight="1" x14ac:dyDescent="0.25">
      <c r="B10" s="15" t="s">
        <v>46</v>
      </c>
      <c r="C10" s="4">
        <v>5</v>
      </c>
      <c r="D10" s="30" t="s">
        <v>72</v>
      </c>
    </row>
    <row r="11" spans="2:10" s="3" customFormat="1" ht="15" customHeight="1" x14ac:dyDescent="0.25">
      <c r="B11" s="16" t="s">
        <v>47</v>
      </c>
      <c r="C11" s="4">
        <v>4</v>
      </c>
      <c r="D11" s="30" t="s">
        <v>73</v>
      </c>
    </row>
    <row r="12" spans="2:10" s="3" customFormat="1" ht="15" customHeight="1" x14ac:dyDescent="0.25">
      <c r="B12" s="17" t="s">
        <v>48</v>
      </c>
      <c r="C12" s="4">
        <v>3</v>
      </c>
      <c r="D12" s="30" t="s">
        <v>74</v>
      </c>
    </row>
    <row r="13" spans="2:10" ht="15" customHeight="1" x14ac:dyDescent="0.25">
      <c r="B13" s="18" t="s">
        <v>49</v>
      </c>
      <c r="C13" s="4">
        <v>2</v>
      </c>
      <c r="D13" s="30" t="s">
        <v>75</v>
      </c>
    </row>
    <row r="14" spans="2:10" ht="15" customHeight="1" x14ac:dyDescent="0.25">
      <c r="B14" s="19" t="s">
        <v>50</v>
      </c>
      <c r="C14" s="4">
        <v>1</v>
      </c>
      <c r="D14" s="30" t="s">
        <v>76</v>
      </c>
      <c r="H14" s="27"/>
      <c r="I14" s="28"/>
      <c r="J14" s="24"/>
    </row>
    <row r="15" spans="2:10" ht="30" customHeight="1" x14ac:dyDescent="0.25">
      <c r="B15" s="27"/>
      <c r="C15" s="29"/>
      <c r="H15" s="27"/>
      <c r="I15" s="28"/>
      <c r="J15" s="24"/>
    </row>
    <row r="16" spans="2:10" ht="30" customHeight="1" x14ac:dyDescent="0.25">
      <c r="B16" s="45" t="s">
        <v>88</v>
      </c>
      <c r="C16" s="45"/>
      <c r="D16" s="31" t="s">
        <v>90</v>
      </c>
    </row>
    <row r="17" spans="2:4" ht="15" customHeight="1" x14ac:dyDescent="0.25">
      <c r="B17" s="15" t="s">
        <v>53</v>
      </c>
      <c r="C17" s="4">
        <v>1</v>
      </c>
      <c r="D17" s="30" t="s">
        <v>77</v>
      </c>
    </row>
    <row r="18" spans="2:4" ht="15" customHeight="1" x14ac:dyDescent="0.25">
      <c r="B18" s="16" t="s">
        <v>54</v>
      </c>
      <c r="C18" s="4">
        <v>0.8</v>
      </c>
      <c r="D18" s="30" t="s">
        <v>78</v>
      </c>
    </row>
    <row r="19" spans="2:4" ht="15" customHeight="1" x14ac:dyDescent="0.25">
      <c r="B19" s="17" t="s">
        <v>55</v>
      </c>
      <c r="C19" s="4">
        <v>0.6</v>
      </c>
      <c r="D19" s="30" t="s">
        <v>79</v>
      </c>
    </row>
    <row r="20" spans="2:4" ht="15" customHeight="1" x14ac:dyDescent="0.25">
      <c r="B20" s="18" t="s">
        <v>56</v>
      </c>
      <c r="C20" s="4">
        <v>0.4</v>
      </c>
      <c r="D20" s="30" t="s">
        <v>80</v>
      </c>
    </row>
    <row r="21" spans="2:4" ht="15" customHeight="1" x14ac:dyDescent="0.25">
      <c r="B21" s="19" t="s">
        <v>57</v>
      </c>
      <c r="C21" s="4">
        <v>0.2</v>
      </c>
      <c r="D21" s="30" t="s">
        <v>81</v>
      </c>
    </row>
    <row r="22" spans="2:4" ht="30" customHeight="1" x14ac:dyDescent="0.25"/>
    <row r="23" spans="2:4" ht="30" customHeight="1" x14ac:dyDescent="0.25">
      <c r="B23" s="45" t="s">
        <v>89</v>
      </c>
      <c r="C23" s="45"/>
      <c r="D23" s="31" t="s">
        <v>90</v>
      </c>
    </row>
    <row r="24" spans="2:4" ht="15" customHeight="1" x14ac:dyDescent="0.25">
      <c r="B24" s="19" t="s">
        <v>61</v>
      </c>
      <c r="C24" s="22" t="s">
        <v>64</v>
      </c>
      <c r="D24" s="30" t="s">
        <v>85</v>
      </c>
    </row>
    <row r="25" spans="2:4" ht="15" customHeight="1" x14ac:dyDescent="0.25">
      <c r="B25" s="18" t="s">
        <v>60</v>
      </c>
      <c r="C25" s="22" t="s">
        <v>65</v>
      </c>
      <c r="D25" s="30" t="s">
        <v>84</v>
      </c>
    </row>
    <row r="26" spans="2:4" ht="15" customHeight="1" x14ac:dyDescent="0.25">
      <c r="B26" s="16" t="s">
        <v>59</v>
      </c>
      <c r="C26" s="22" t="s">
        <v>63</v>
      </c>
      <c r="D26" s="30" t="s">
        <v>83</v>
      </c>
    </row>
    <row r="27" spans="2:4" ht="15" customHeight="1" x14ac:dyDescent="0.25">
      <c r="B27" s="15" t="s">
        <v>58</v>
      </c>
      <c r="C27" s="22" t="s">
        <v>62</v>
      </c>
      <c r="D27" s="30" t="s">
        <v>82</v>
      </c>
    </row>
    <row r="28" spans="2:4" ht="15" customHeight="1" x14ac:dyDescent="0.25"/>
    <row r="29" spans="2:4" ht="15" customHeight="1" x14ac:dyDescent="0.25"/>
    <row r="30" spans="2:4" ht="15" customHeight="1" x14ac:dyDescent="0.25"/>
    <row r="31" spans="2:4" ht="15" customHeight="1" x14ac:dyDescent="0.25"/>
    <row r="32" spans="2:4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s="3" customFormat="1" ht="15" customHeight="1" x14ac:dyDescent="0.25"/>
    <row r="48" s="3" customFormat="1" ht="15" customHeight="1" x14ac:dyDescent="0.25"/>
    <row r="49" s="3" customFormat="1" ht="15" customHeight="1" x14ac:dyDescent="0.25"/>
    <row r="50" s="3" customFormat="1" ht="15" customHeight="1" x14ac:dyDescent="0.25"/>
    <row r="51" s="3" customFormat="1" ht="15" customHeight="1" x14ac:dyDescent="0.25"/>
    <row r="52" s="3" customFormat="1" ht="15" customHeight="1" x14ac:dyDescent="0.25"/>
    <row r="53" s="3" customFormat="1" ht="15" customHeight="1" x14ac:dyDescent="0.25"/>
    <row r="54" s="3" customFormat="1" ht="15" customHeight="1" x14ac:dyDescent="0.25"/>
    <row r="55" s="3" customFormat="1" ht="15" customHeight="1" x14ac:dyDescent="0.25"/>
    <row r="56" s="3" customFormat="1" ht="15" customHeight="1" x14ac:dyDescent="0.25"/>
    <row r="57" s="3" customFormat="1" ht="15" customHeight="1" x14ac:dyDescent="0.25"/>
    <row r="58" s="3" customFormat="1" ht="15" customHeight="1" x14ac:dyDescent="0.25"/>
    <row r="59" s="3" customFormat="1" ht="15" customHeight="1" x14ac:dyDescent="0.25"/>
    <row r="60" s="3" customFormat="1" ht="15" customHeight="1" x14ac:dyDescent="0.25"/>
    <row r="61" s="3" customFormat="1" ht="15" customHeight="1" x14ac:dyDescent="0.25"/>
    <row r="62" s="3" customFormat="1" ht="15" customHeight="1" x14ac:dyDescent="0.25"/>
    <row r="63" s="3" customFormat="1" ht="15" customHeight="1" x14ac:dyDescent="0.25"/>
    <row r="64" s="3" customFormat="1" ht="15" customHeight="1" x14ac:dyDescent="0.25"/>
    <row r="65" s="3" customFormat="1" ht="15" customHeight="1" x14ac:dyDescent="0.25"/>
    <row r="66" s="3" customFormat="1" ht="15" customHeight="1" x14ac:dyDescent="0.25"/>
    <row r="67" s="3" customFormat="1" ht="15" customHeight="1" x14ac:dyDescent="0.25"/>
    <row r="68" s="3" customFormat="1" ht="15" customHeight="1" x14ac:dyDescent="0.25"/>
    <row r="69" s="3" customFormat="1" ht="15" customHeight="1" x14ac:dyDescent="0.25"/>
    <row r="70" s="3" customFormat="1" ht="15" customHeight="1" x14ac:dyDescent="0.25"/>
    <row r="71" s="3" customFormat="1" ht="15" customHeight="1" x14ac:dyDescent="0.25"/>
    <row r="72" s="3" customFormat="1" ht="15" customHeight="1" x14ac:dyDescent="0.25"/>
    <row r="73" s="3" customFormat="1" ht="15" customHeight="1" x14ac:dyDescent="0.25"/>
    <row r="74" s="3" customFormat="1" ht="15" customHeight="1" x14ac:dyDescent="0.25"/>
    <row r="75" s="3" customFormat="1" ht="15" customHeight="1" x14ac:dyDescent="0.25"/>
    <row r="76" s="3" customFormat="1" ht="15" customHeight="1" x14ac:dyDescent="0.25"/>
    <row r="77" s="3" customFormat="1" ht="15" customHeight="1" x14ac:dyDescent="0.25"/>
    <row r="78" s="3" customFormat="1" ht="15" customHeight="1" x14ac:dyDescent="0.25"/>
    <row r="79" s="3" customFormat="1" ht="15" customHeight="1" x14ac:dyDescent="0.25"/>
    <row r="80" s="3" customFormat="1" ht="15" customHeight="1" x14ac:dyDescent="0.25"/>
    <row r="81" s="3" customFormat="1" ht="15" customHeight="1" x14ac:dyDescent="0.25"/>
    <row r="82" s="3" customFormat="1" ht="15" customHeight="1" x14ac:dyDescent="0.25"/>
    <row r="83" s="3" customFormat="1" ht="15" customHeight="1" x14ac:dyDescent="0.25"/>
    <row r="84" s="3" customFormat="1" ht="15" customHeight="1" x14ac:dyDescent="0.25"/>
    <row r="85" s="3" customFormat="1" ht="15" customHeight="1" x14ac:dyDescent="0.25"/>
    <row r="86" s="3" customFormat="1" ht="15" customHeight="1" x14ac:dyDescent="0.25"/>
    <row r="87" s="3" customFormat="1" ht="15" customHeight="1" x14ac:dyDescent="0.25"/>
    <row r="88" s="3" customFormat="1" ht="15" customHeight="1" x14ac:dyDescent="0.25"/>
    <row r="89" s="3" customFormat="1" ht="15" customHeight="1" x14ac:dyDescent="0.25"/>
    <row r="90" s="3" customFormat="1" ht="15" customHeight="1" x14ac:dyDescent="0.25"/>
    <row r="91" s="3" customFormat="1" ht="15" customHeight="1" x14ac:dyDescent="0.25"/>
    <row r="92" s="3" customFormat="1" ht="15" customHeigh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  <row r="231" s="3" customFormat="1" x14ac:dyDescent="0.25"/>
    <row r="232" s="3" customFormat="1" x14ac:dyDescent="0.25"/>
    <row r="233" s="3" customFormat="1" x14ac:dyDescent="0.25"/>
    <row r="234" s="3" customFormat="1" x14ac:dyDescent="0.25"/>
    <row r="235" s="3" customFormat="1" x14ac:dyDescent="0.25"/>
    <row r="236" s="3" customFormat="1" x14ac:dyDescent="0.25"/>
    <row r="237" s="3" customFormat="1" x14ac:dyDescent="0.25"/>
    <row r="238" s="3" customFormat="1" x14ac:dyDescent="0.25"/>
    <row r="239" s="3" customFormat="1" x14ac:dyDescent="0.25"/>
    <row r="240" s="3" customFormat="1" x14ac:dyDescent="0.25"/>
    <row r="241" s="3" customFormat="1" x14ac:dyDescent="0.25"/>
    <row r="242" s="3" customFormat="1" x14ac:dyDescent="0.25"/>
    <row r="243" s="3" customFormat="1" x14ac:dyDescent="0.25"/>
    <row r="244" s="3" customFormat="1" x14ac:dyDescent="0.25"/>
    <row r="245" s="3" customFormat="1" x14ac:dyDescent="0.25"/>
    <row r="246" s="3" customFormat="1" x14ac:dyDescent="0.25"/>
    <row r="247" s="3" customFormat="1" x14ac:dyDescent="0.25"/>
    <row r="248" s="3" customFormat="1" x14ac:dyDescent="0.25"/>
    <row r="249" s="3" customFormat="1" x14ac:dyDescent="0.25"/>
    <row r="250" s="3" customFormat="1" x14ac:dyDescent="0.25"/>
    <row r="251" s="3" customFormat="1" x14ac:dyDescent="0.25"/>
    <row r="252" s="3" customFormat="1" x14ac:dyDescent="0.25"/>
    <row r="253" s="3" customFormat="1" x14ac:dyDescent="0.25"/>
    <row r="254" s="3" customFormat="1" x14ac:dyDescent="0.25"/>
    <row r="255" s="3" customFormat="1" x14ac:dyDescent="0.25"/>
    <row r="256" s="3" customFormat="1" x14ac:dyDescent="0.25"/>
    <row r="257" s="3" customFormat="1" x14ac:dyDescent="0.25"/>
    <row r="258" s="3" customFormat="1" x14ac:dyDescent="0.25"/>
    <row r="259" s="3" customFormat="1" x14ac:dyDescent="0.25"/>
    <row r="260" s="3" customFormat="1" x14ac:dyDescent="0.25"/>
    <row r="261" s="3" customFormat="1" x14ac:dyDescent="0.25"/>
    <row r="262" s="3" customFormat="1" x14ac:dyDescent="0.25"/>
    <row r="263" s="3" customFormat="1" x14ac:dyDescent="0.25"/>
    <row r="264" s="3" customFormat="1" x14ac:dyDescent="0.25"/>
    <row r="265" s="3" customFormat="1" x14ac:dyDescent="0.25"/>
    <row r="266" s="3" customFormat="1" x14ac:dyDescent="0.25"/>
    <row r="267" s="3" customFormat="1" x14ac:dyDescent="0.25"/>
    <row r="268" s="3" customFormat="1" x14ac:dyDescent="0.25"/>
    <row r="269" s="3" customFormat="1" x14ac:dyDescent="0.25"/>
    <row r="270" s="3" customFormat="1" x14ac:dyDescent="0.25"/>
    <row r="271" s="3" customFormat="1" x14ac:dyDescent="0.25"/>
    <row r="272" s="3" customFormat="1" x14ac:dyDescent="0.25"/>
  </sheetData>
  <mergeCells count="5">
    <mergeCell ref="B16:C16"/>
    <mergeCell ref="B23:C23"/>
    <mergeCell ref="B1:D1"/>
    <mergeCell ref="B2:C2"/>
    <mergeCell ref="B9:C9"/>
  </mergeCells>
  <pageMargins left="0.7" right="0.7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62"/>
  <sheetViews>
    <sheetView zoomScaleNormal="100" workbookViewId="0">
      <pane ySplit="4" topLeftCell="A5" activePane="bottomLeft" state="frozen"/>
      <selection pane="bottomLeft" activeCell="B2" sqref="B2:K2"/>
    </sheetView>
  </sheetViews>
  <sheetFormatPr defaultRowHeight="15" x14ac:dyDescent="0.25"/>
  <cols>
    <col min="1" max="1" width="3.140625" style="3" customWidth="1"/>
    <col min="2" max="2" width="45.7109375" customWidth="1"/>
    <col min="3" max="5" width="10.7109375" customWidth="1"/>
    <col min="6" max="7" width="50.7109375" style="36" customWidth="1"/>
    <col min="8" max="8" width="15.7109375" style="36" customWidth="1"/>
    <col min="9" max="10" width="10.7109375" customWidth="1"/>
    <col min="11" max="11" width="15.7109375" style="3" customWidth="1"/>
    <col min="12" max="12" width="13.7109375" style="3" customWidth="1"/>
    <col min="13" max="14" width="9.7109375" style="3" customWidth="1"/>
    <col min="15" max="15" width="4.7109375" style="3" customWidth="1"/>
    <col min="16" max="16" width="13.7109375" style="3" customWidth="1"/>
    <col min="17" max="18" width="9.7109375" style="3" customWidth="1"/>
    <col min="19" max="19" width="10.7109375" style="3" customWidth="1"/>
    <col min="20" max="20" width="15.7109375" style="3" customWidth="1"/>
    <col min="21" max="21" width="9.7109375" style="3" customWidth="1"/>
    <col min="22" max="22" width="10.7109375" style="3" customWidth="1"/>
    <col min="23" max="23" width="15.7109375" style="3" customWidth="1"/>
    <col min="24" max="24" width="9.7109375" style="3" customWidth="1"/>
    <col min="25" max="28" width="9.140625" style="3"/>
  </cols>
  <sheetData>
    <row r="1" spans="1:24" ht="15" customHeight="1" x14ac:dyDescent="0.25">
      <c r="B1" s="3"/>
      <c r="C1" s="3"/>
      <c r="D1" s="3"/>
      <c r="E1" s="3"/>
      <c r="F1" s="5"/>
      <c r="G1" s="5"/>
      <c r="H1" s="5"/>
      <c r="I1" s="3"/>
      <c r="J1" s="3"/>
    </row>
    <row r="2" spans="1:24" ht="28.5" x14ac:dyDescent="0.45">
      <c r="B2" s="47" t="s">
        <v>151</v>
      </c>
      <c r="C2" s="47"/>
      <c r="D2" s="47"/>
      <c r="E2" s="47"/>
      <c r="F2" s="47"/>
      <c r="G2" s="47"/>
      <c r="H2" s="47"/>
      <c r="I2" s="47"/>
      <c r="J2" s="47"/>
      <c r="K2" s="47"/>
    </row>
    <row r="3" spans="1:24" ht="18.75" x14ac:dyDescent="0.3">
      <c r="B3" s="48" t="s">
        <v>154</v>
      </c>
      <c r="C3" s="48"/>
      <c r="D3" s="48"/>
      <c r="E3" s="48"/>
      <c r="F3" s="48"/>
      <c r="G3" s="48"/>
      <c r="H3" s="48"/>
      <c r="I3" s="48"/>
      <c r="J3" s="48"/>
      <c r="K3" s="48"/>
    </row>
    <row r="4" spans="1:24" ht="30" customHeight="1" x14ac:dyDescent="0.25">
      <c r="A4" s="5" t="s">
        <v>14</v>
      </c>
      <c r="B4" s="8" t="s">
        <v>6</v>
      </c>
      <c r="C4" s="9" t="s">
        <v>5</v>
      </c>
      <c r="D4" s="9" t="s">
        <v>0</v>
      </c>
      <c r="E4" s="9" t="s">
        <v>2</v>
      </c>
      <c r="F4" s="33" t="s">
        <v>32</v>
      </c>
      <c r="G4" s="33" t="s">
        <v>16</v>
      </c>
      <c r="H4" s="33" t="s">
        <v>103</v>
      </c>
      <c r="I4" s="9" t="s">
        <v>3</v>
      </c>
      <c r="J4" s="9" t="s">
        <v>4</v>
      </c>
      <c r="K4" s="23" t="s">
        <v>91</v>
      </c>
    </row>
    <row r="5" spans="1:24" ht="30" customHeight="1" x14ac:dyDescent="0.25">
      <c r="A5" s="5">
        <f>ROW(A1)</f>
        <v>1</v>
      </c>
      <c r="B5" s="40" t="s">
        <v>34</v>
      </c>
      <c r="C5" s="32">
        <v>1</v>
      </c>
      <c r="D5" s="32">
        <v>5</v>
      </c>
      <c r="E5" s="32">
        <f t="shared" ref="E5:E36" si="0">C5*D5</f>
        <v>5</v>
      </c>
      <c r="F5" s="39" t="s">
        <v>95</v>
      </c>
      <c r="G5" s="39" t="s">
        <v>104</v>
      </c>
      <c r="H5" s="35" t="s">
        <v>107</v>
      </c>
      <c r="I5" s="2">
        <v>0.2</v>
      </c>
      <c r="J5" s="1">
        <f>E5*I5</f>
        <v>1</v>
      </c>
      <c r="K5" s="4" t="str">
        <f>IF(J5&lt;=3,ESCALAS!$B$24,IF(J5&lt;=9,ESCALAS!$B$25,IF(J5&lt;=15,ESCALAS!$B$26,IF(J5&lt;=25,ESCALAS!$B$27))))</f>
        <v>Insignificante</v>
      </c>
    </row>
    <row r="6" spans="1:24" ht="30" customHeight="1" x14ac:dyDescent="0.25">
      <c r="A6" s="5">
        <f t="shared" ref="A6:A36" si="1">ROW(A2)</f>
        <v>2</v>
      </c>
      <c r="B6" s="41" t="s">
        <v>105</v>
      </c>
      <c r="C6" s="1">
        <v>1</v>
      </c>
      <c r="D6" s="1">
        <v>5</v>
      </c>
      <c r="E6" s="1">
        <f t="shared" si="0"/>
        <v>5</v>
      </c>
      <c r="F6" s="39" t="s">
        <v>96</v>
      </c>
      <c r="G6" s="39" t="s">
        <v>106</v>
      </c>
      <c r="H6" s="35" t="s">
        <v>140</v>
      </c>
      <c r="I6" s="2">
        <v>0.2</v>
      </c>
      <c r="J6" s="1">
        <f t="shared" ref="J6:J36" si="2">E6*I6</f>
        <v>1</v>
      </c>
      <c r="K6" s="4" t="str">
        <f>IF(J6&lt;=3,ESCALAS!$B$24,IF(J6&lt;=9,ESCALAS!$B$25,IF(J6&lt;=15,ESCALAS!$B$26,IF(J6&lt;=25,ESCALAS!$B$27))))</f>
        <v>Insignificante</v>
      </c>
    </row>
    <row r="7" spans="1:24" ht="30" customHeight="1" x14ac:dyDescent="0.25">
      <c r="A7" s="5">
        <f>ROW(A3)</f>
        <v>3</v>
      </c>
      <c r="B7" s="41" t="s">
        <v>35</v>
      </c>
      <c r="C7" s="4">
        <v>1</v>
      </c>
      <c r="D7" s="4">
        <v>4</v>
      </c>
      <c r="E7" s="4">
        <f t="shared" si="0"/>
        <v>4</v>
      </c>
      <c r="F7" s="34" t="s">
        <v>97</v>
      </c>
      <c r="G7" s="34" t="s">
        <v>108</v>
      </c>
      <c r="H7" s="37" t="s">
        <v>107</v>
      </c>
      <c r="I7" s="38">
        <v>0.4</v>
      </c>
      <c r="J7" s="4">
        <f t="shared" si="2"/>
        <v>1.6</v>
      </c>
      <c r="K7" s="4" t="str">
        <f>IF(J7&lt;=3,ESCALAS!$B$24,IF(J7&lt;=9,ESCALAS!$B$25,IF(J7&lt;=15,ESCALAS!$B$26,IF(J7&lt;=25,ESCALAS!$B$27))))</f>
        <v>Insignificante</v>
      </c>
      <c r="P7" s="14" t="s">
        <v>45</v>
      </c>
      <c r="Q7" s="9" t="s">
        <v>0</v>
      </c>
      <c r="R7" s="20" t="s">
        <v>5</v>
      </c>
      <c r="T7" s="14" t="s">
        <v>52</v>
      </c>
      <c r="U7" s="9" t="s">
        <v>3</v>
      </c>
      <c r="W7" s="21" t="s">
        <v>66</v>
      </c>
      <c r="X7" s="9" t="s">
        <v>4</v>
      </c>
    </row>
    <row r="8" spans="1:24" ht="30" customHeight="1" x14ac:dyDescent="0.25">
      <c r="A8" s="5">
        <f>ROW(A4)</f>
        <v>4</v>
      </c>
      <c r="B8" s="42" t="s">
        <v>42</v>
      </c>
      <c r="C8" s="1">
        <v>3</v>
      </c>
      <c r="D8" s="1">
        <v>4</v>
      </c>
      <c r="E8" s="1">
        <f t="shared" si="0"/>
        <v>12</v>
      </c>
      <c r="F8" s="34" t="s">
        <v>98</v>
      </c>
      <c r="G8" s="34" t="s">
        <v>108</v>
      </c>
      <c r="H8" s="37" t="s">
        <v>107</v>
      </c>
      <c r="I8" s="2">
        <v>0.4</v>
      </c>
      <c r="J8" s="1">
        <f t="shared" si="2"/>
        <v>4.8000000000000007</v>
      </c>
      <c r="K8" s="4" t="str">
        <f>IF(J8&lt;=3,ESCALAS!$B$24,IF(J8&lt;=9,ESCALAS!$B$25,IF(J8&lt;=15,ESCALAS!$B$26,IF(J8&lt;=25,ESCALAS!$B$27))))</f>
        <v>Reduzido</v>
      </c>
      <c r="P8" s="15" t="s">
        <v>46</v>
      </c>
      <c r="Q8" s="4">
        <v>5</v>
      </c>
      <c r="R8" s="4">
        <v>5</v>
      </c>
      <c r="T8" s="15" t="s">
        <v>53</v>
      </c>
      <c r="U8" s="4">
        <v>1</v>
      </c>
      <c r="W8" s="15" t="s">
        <v>58</v>
      </c>
      <c r="X8" s="22" t="s">
        <v>62</v>
      </c>
    </row>
    <row r="9" spans="1:24" ht="30" customHeight="1" x14ac:dyDescent="0.25">
      <c r="A9" s="5">
        <f>ROW(A5)</f>
        <v>5</v>
      </c>
      <c r="B9" s="42" t="s">
        <v>43</v>
      </c>
      <c r="C9" s="1">
        <v>2</v>
      </c>
      <c r="D9" s="1">
        <v>4</v>
      </c>
      <c r="E9" s="1">
        <f t="shared" si="0"/>
        <v>8</v>
      </c>
      <c r="F9" s="34" t="s">
        <v>99</v>
      </c>
      <c r="G9" s="34" t="s">
        <v>108</v>
      </c>
      <c r="H9" s="37" t="s">
        <v>107</v>
      </c>
      <c r="I9" s="2">
        <v>0.4</v>
      </c>
      <c r="J9" s="1">
        <f t="shared" si="2"/>
        <v>3.2</v>
      </c>
      <c r="K9" s="4" t="str">
        <f>IF(J9&lt;=3,ESCALAS!$B$24,IF(J9&lt;=9,ESCALAS!$B$25,IF(J9&lt;=15,ESCALAS!$B$26,IF(J9&lt;=25,ESCALAS!$B$27))))</f>
        <v>Reduzido</v>
      </c>
      <c r="P9" s="16" t="s">
        <v>47</v>
      </c>
      <c r="Q9" s="4">
        <v>4</v>
      </c>
      <c r="R9" s="4">
        <v>4</v>
      </c>
      <c r="T9" s="16" t="s">
        <v>54</v>
      </c>
      <c r="U9" s="4">
        <v>0.8</v>
      </c>
      <c r="W9" s="16" t="s">
        <v>59</v>
      </c>
      <c r="X9" s="22" t="s">
        <v>63</v>
      </c>
    </row>
    <row r="10" spans="1:24" ht="30" customHeight="1" x14ac:dyDescent="0.25">
      <c r="A10" s="5">
        <f>ROW(A6)</f>
        <v>6</v>
      </c>
      <c r="B10" s="41" t="s">
        <v>41</v>
      </c>
      <c r="C10" s="1">
        <v>3</v>
      </c>
      <c r="D10" s="1">
        <v>5</v>
      </c>
      <c r="E10" s="1">
        <f t="shared" si="0"/>
        <v>15</v>
      </c>
      <c r="F10" s="39" t="s">
        <v>102</v>
      </c>
      <c r="G10" s="39" t="s">
        <v>109</v>
      </c>
      <c r="H10" s="39" t="s">
        <v>139</v>
      </c>
      <c r="I10" s="2">
        <v>0.4</v>
      </c>
      <c r="J10" s="1">
        <f t="shared" si="2"/>
        <v>6</v>
      </c>
      <c r="K10" s="4" t="str">
        <f>IF(J10&lt;=3,ESCALAS!$B$24,IF(J10&lt;=9,ESCALAS!$B$25,IF(J10&lt;=15,ESCALAS!$B$26,IF(J10&lt;=25,ESCALAS!$B$27))))</f>
        <v>Reduzido</v>
      </c>
      <c r="P10" s="17" t="s">
        <v>48</v>
      </c>
      <c r="Q10" s="4">
        <v>3</v>
      </c>
      <c r="R10" s="4">
        <v>3</v>
      </c>
      <c r="T10" s="17" t="s">
        <v>55</v>
      </c>
      <c r="U10" s="4">
        <v>0.6</v>
      </c>
      <c r="W10" s="17" t="s">
        <v>60</v>
      </c>
      <c r="X10" s="22" t="s">
        <v>65</v>
      </c>
    </row>
    <row r="11" spans="1:24" ht="30" customHeight="1" x14ac:dyDescent="0.25">
      <c r="A11" s="5">
        <f t="shared" si="1"/>
        <v>7</v>
      </c>
      <c r="B11" s="41" t="s">
        <v>37</v>
      </c>
      <c r="C11" s="1">
        <v>2</v>
      </c>
      <c r="D11" s="1">
        <v>5</v>
      </c>
      <c r="E11" s="1">
        <f t="shared" si="0"/>
        <v>10</v>
      </c>
      <c r="F11" s="39" t="s">
        <v>101</v>
      </c>
      <c r="G11" s="39" t="s">
        <v>109</v>
      </c>
      <c r="H11" s="39" t="s">
        <v>133</v>
      </c>
      <c r="I11" s="2">
        <v>0.4</v>
      </c>
      <c r="J11" s="1">
        <f t="shared" si="2"/>
        <v>4</v>
      </c>
      <c r="K11" s="4" t="str">
        <f>IF(J11&lt;=3,ESCALAS!$B$24,IF(J11&lt;=9,ESCALAS!$B$25,IF(J11&lt;=15,ESCALAS!$B$26,IF(J11&lt;=25,ESCALAS!$B$27))))</f>
        <v>Reduzido</v>
      </c>
      <c r="P11" s="18" t="s">
        <v>49</v>
      </c>
      <c r="Q11" s="4">
        <v>2</v>
      </c>
      <c r="R11" s="4">
        <v>2</v>
      </c>
      <c r="T11" s="18" t="s">
        <v>56</v>
      </c>
      <c r="U11" s="4">
        <v>0.4</v>
      </c>
      <c r="W11" s="18" t="s">
        <v>61</v>
      </c>
      <c r="X11" s="22" t="s">
        <v>64</v>
      </c>
    </row>
    <row r="12" spans="1:24" ht="30" customHeight="1" x14ac:dyDescent="0.25">
      <c r="A12" s="5">
        <f t="shared" si="1"/>
        <v>8</v>
      </c>
      <c r="B12" s="41" t="s">
        <v>39</v>
      </c>
      <c r="C12" s="1">
        <v>2</v>
      </c>
      <c r="D12" s="1">
        <v>4</v>
      </c>
      <c r="E12" s="1">
        <f t="shared" si="0"/>
        <v>8</v>
      </c>
      <c r="F12" s="39" t="s">
        <v>110</v>
      </c>
      <c r="G12" s="39" t="s">
        <v>109</v>
      </c>
      <c r="H12" s="35" t="s">
        <v>111</v>
      </c>
      <c r="I12" s="2">
        <v>0.2</v>
      </c>
      <c r="J12" s="1">
        <f t="shared" si="2"/>
        <v>1.6</v>
      </c>
      <c r="K12" s="4" t="str">
        <f>IF(J12&lt;=3,ESCALAS!$B$24,IF(J12&lt;=9,ESCALAS!$B$25,IF(J12&lt;=15,ESCALAS!$B$26,IF(J12&lt;=25,ESCALAS!$B$27))))</f>
        <v>Insignificante</v>
      </c>
      <c r="P12" s="19" t="s">
        <v>50</v>
      </c>
      <c r="Q12" s="4">
        <v>1</v>
      </c>
      <c r="R12" s="4">
        <v>1</v>
      </c>
      <c r="T12" s="19" t="s">
        <v>57</v>
      </c>
      <c r="U12" s="4">
        <v>0.2</v>
      </c>
      <c r="W12" s="25"/>
      <c r="X12" s="26"/>
    </row>
    <row r="13" spans="1:24" ht="30" customHeight="1" x14ac:dyDescent="0.25">
      <c r="A13" s="5">
        <f t="shared" si="1"/>
        <v>9</v>
      </c>
      <c r="B13" s="42" t="s">
        <v>44</v>
      </c>
      <c r="C13" s="1">
        <v>2</v>
      </c>
      <c r="D13" s="1">
        <v>4</v>
      </c>
      <c r="E13" s="1">
        <f t="shared" si="0"/>
        <v>8</v>
      </c>
      <c r="F13" s="39" t="s">
        <v>113</v>
      </c>
      <c r="G13" s="39" t="s">
        <v>112</v>
      </c>
      <c r="H13" s="35" t="s">
        <v>111</v>
      </c>
      <c r="I13" s="2">
        <v>0.6</v>
      </c>
      <c r="J13" s="1">
        <f t="shared" si="2"/>
        <v>4.8</v>
      </c>
      <c r="K13" s="4" t="str">
        <f>IF(J13&lt;=3,ESCALAS!$B$24,IF(J13&lt;=9,ESCALAS!$B$25,IF(J13&lt;=15,ESCALAS!$B$26,IF(J13&lt;=25,ESCALAS!$B$27))))</f>
        <v>Reduzido</v>
      </c>
    </row>
    <row r="14" spans="1:24" ht="30" customHeight="1" x14ac:dyDescent="0.25">
      <c r="A14" s="5">
        <f t="shared" si="1"/>
        <v>10</v>
      </c>
      <c r="B14" s="41" t="s">
        <v>94</v>
      </c>
      <c r="C14" s="1">
        <v>1</v>
      </c>
      <c r="D14" s="1">
        <v>5</v>
      </c>
      <c r="E14" s="1">
        <f t="shared" si="0"/>
        <v>5</v>
      </c>
      <c r="F14" s="39" t="s">
        <v>114</v>
      </c>
      <c r="G14" s="39" t="s">
        <v>115</v>
      </c>
      <c r="H14" s="35" t="s">
        <v>107</v>
      </c>
      <c r="I14" s="2">
        <v>0.2</v>
      </c>
      <c r="J14" s="1">
        <f t="shared" si="2"/>
        <v>1</v>
      </c>
      <c r="K14" s="4" t="str">
        <f>IF(J14&lt;=3,ESCALAS!$B$24,IF(J14&lt;=9,ESCALAS!$B$25,IF(J14&lt;=15,ESCALAS!$B$26,IF(J14&lt;=25,ESCALAS!$B$27))))</f>
        <v>Insignificante</v>
      </c>
    </row>
    <row r="15" spans="1:24" ht="30" customHeight="1" x14ac:dyDescent="0.25">
      <c r="A15" s="5">
        <f t="shared" si="1"/>
        <v>11</v>
      </c>
      <c r="B15" s="41" t="s">
        <v>36</v>
      </c>
      <c r="C15" s="1">
        <v>5</v>
      </c>
      <c r="D15" s="1">
        <v>3</v>
      </c>
      <c r="E15" s="1">
        <f t="shared" si="0"/>
        <v>15</v>
      </c>
      <c r="F15" s="39" t="s">
        <v>117</v>
      </c>
      <c r="G15" s="39" t="s">
        <v>118</v>
      </c>
      <c r="H15" s="35" t="s">
        <v>116</v>
      </c>
      <c r="I15" s="2">
        <v>1</v>
      </c>
      <c r="J15" s="1">
        <f t="shared" si="2"/>
        <v>15</v>
      </c>
      <c r="K15" s="4" t="str">
        <f>IF(J15&lt;=3,ESCALAS!$B$24,IF(J15&lt;=9,ESCALAS!$B$25,IF(J15&lt;=15,ESCALAS!$B$26,IF(J15&lt;=25,ESCALAS!$B$27))))</f>
        <v>Indesejável</v>
      </c>
    </row>
    <row r="16" spans="1:24" ht="30" customHeight="1" x14ac:dyDescent="0.25">
      <c r="A16" s="5">
        <f t="shared" si="1"/>
        <v>12</v>
      </c>
      <c r="B16" s="42" t="s">
        <v>38</v>
      </c>
      <c r="C16" s="1">
        <v>3</v>
      </c>
      <c r="D16" s="1">
        <v>5</v>
      </c>
      <c r="E16" s="1">
        <f t="shared" si="0"/>
        <v>15</v>
      </c>
      <c r="F16" s="39" t="s">
        <v>119</v>
      </c>
      <c r="G16" s="39" t="s">
        <v>120</v>
      </c>
      <c r="H16" s="35" t="s">
        <v>111</v>
      </c>
      <c r="I16" s="2">
        <v>0.8</v>
      </c>
      <c r="J16" s="1">
        <f t="shared" si="2"/>
        <v>12</v>
      </c>
      <c r="K16" s="4" t="str">
        <f>IF(J16&lt;=3,ESCALAS!$B$24,IF(J16&lt;=9,ESCALAS!$B$25,IF(J16&lt;=15,ESCALAS!$B$26,IF(J16&lt;=25,ESCALAS!$B$27))))</f>
        <v>Indesejável</v>
      </c>
    </row>
    <row r="17" spans="1:11" ht="30" customHeight="1" x14ac:dyDescent="0.25">
      <c r="A17" s="5">
        <f t="shared" si="1"/>
        <v>13</v>
      </c>
      <c r="B17" s="42" t="s">
        <v>40</v>
      </c>
      <c r="C17" s="1">
        <v>1</v>
      </c>
      <c r="D17" s="1">
        <v>4</v>
      </c>
      <c r="E17" s="1">
        <f t="shared" si="0"/>
        <v>4</v>
      </c>
      <c r="F17" s="39" t="s">
        <v>124</v>
      </c>
      <c r="G17" s="39" t="s">
        <v>121</v>
      </c>
      <c r="H17" s="35" t="s">
        <v>111</v>
      </c>
      <c r="I17" s="2">
        <v>0.8</v>
      </c>
      <c r="J17" s="1">
        <f t="shared" si="2"/>
        <v>3.2</v>
      </c>
      <c r="K17" s="4" t="str">
        <f>IF(J17&lt;=3,ESCALAS!$B$24,IF(J17&lt;=9,ESCALAS!$B$25,IF(J17&lt;=15,ESCALAS!$B$26,IF(J17&lt;=25,ESCALAS!$B$27))))</f>
        <v>Reduzido</v>
      </c>
    </row>
    <row r="18" spans="1:11" ht="30" customHeight="1" x14ac:dyDescent="0.25">
      <c r="A18" s="5">
        <f t="shared" si="1"/>
        <v>14</v>
      </c>
      <c r="B18" s="42" t="s">
        <v>122</v>
      </c>
      <c r="C18" s="1">
        <v>2</v>
      </c>
      <c r="D18" s="1">
        <v>4</v>
      </c>
      <c r="E18" s="1">
        <f t="shared" si="0"/>
        <v>8</v>
      </c>
      <c r="F18" s="39" t="s">
        <v>123</v>
      </c>
      <c r="G18" s="39" t="s">
        <v>125</v>
      </c>
      <c r="H18" s="35" t="s">
        <v>111</v>
      </c>
      <c r="I18" s="2">
        <v>0.6</v>
      </c>
      <c r="J18" s="1">
        <f t="shared" si="2"/>
        <v>4.8</v>
      </c>
      <c r="K18" s="4" t="str">
        <f>IF(J18&lt;=3,ESCALAS!$B$24,IF(J18&lt;=9,ESCALAS!$B$25,IF(J18&lt;=15,ESCALAS!$B$26,IF(J18&lt;=25,ESCALAS!$B$27))))</f>
        <v>Reduzido</v>
      </c>
    </row>
    <row r="19" spans="1:11" ht="30" customHeight="1" x14ac:dyDescent="0.25">
      <c r="A19" s="5">
        <f t="shared" si="1"/>
        <v>15</v>
      </c>
      <c r="B19" s="42" t="s">
        <v>126</v>
      </c>
      <c r="C19" s="1">
        <v>3</v>
      </c>
      <c r="D19" s="1">
        <v>5</v>
      </c>
      <c r="E19" s="1">
        <f t="shared" si="0"/>
        <v>15</v>
      </c>
      <c r="F19" s="39" t="s">
        <v>127</v>
      </c>
      <c r="G19" s="39" t="s">
        <v>129</v>
      </c>
      <c r="H19" s="39" t="s">
        <v>128</v>
      </c>
      <c r="I19" s="2">
        <v>0.8</v>
      </c>
      <c r="J19" s="1">
        <f t="shared" si="2"/>
        <v>12</v>
      </c>
      <c r="K19" s="4" t="str">
        <f>IF(J19&lt;=3,ESCALAS!$B$24,IF(J19&lt;=9,ESCALAS!$B$25,IF(J19&lt;=15,ESCALAS!$B$26,IF(J19&lt;=25,ESCALAS!$B$27))))</f>
        <v>Indesejável</v>
      </c>
    </row>
    <row r="20" spans="1:11" ht="30" customHeight="1" x14ac:dyDescent="0.25">
      <c r="A20" s="5">
        <f t="shared" si="1"/>
        <v>16</v>
      </c>
      <c r="B20" s="42" t="s">
        <v>131</v>
      </c>
      <c r="C20" s="1">
        <v>1</v>
      </c>
      <c r="D20" s="1">
        <v>4</v>
      </c>
      <c r="E20" s="1">
        <f t="shared" si="0"/>
        <v>4</v>
      </c>
      <c r="F20" s="39" t="s">
        <v>132</v>
      </c>
      <c r="G20" s="39" t="s">
        <v>130</v>
      </c>
      <c r="H20" s="39" t="s">
        <v>133</v>
      </c>
      <c r="I20" s="2">
        <v>0.6</v>
      </c>
      <c r="J20" s="1">
        <f t="shared" si="2"/>
        <v>2.4</v>
      </c>
      <c r="K20" s="4" t="str">
        <f>IF(J20&lt;=3,ESCALAS!$B$24,IF(J20&lt;=9,ESCALAS!$B$25,IF(J20&lt;=15,ESCALAS!$B$26,IF(J20&lt;=25,ESCALAS!$B$27))))</f>
        <v>Insignificante</v>
      </c>
    </row>
    <row r="21" spans="1:11" ht="30" customHeight="1" x14ac:dyDescent="0.25">
      <c r="A21" s="5">
        <f t="shared" si="1"/>
        <v>17</v>
      </c>
      <c r="B21" s="42"/>
      <c r="C21" s="1"/>
      <c r="D21" s="1"/>
      <c r="E21" s="1">
        <f t="shared" si="0"/>
        <v>0</v>
      </c>
      <c r="F21" s="39"/>
      <c r="G21" s="39"/>
      <c r="H21" s="35"/>
      <c r="I21" s="2"/>
      <c r="J21" s="1">
        <f t="shared" si="2"/>
        <v>0</v>
      </c>
      <c r="K21" s="4"/>
    </row>
    <row r="22" spans="1:11" ht="30" customHeight="1" x14ac:dyDescent="0.25">
      <c r="A22" s="5">
        <f t="shared" si="1"/>
        <v>18</v>
      </c>
      <c r="B22" s="42"/>
      <c r="C22" s="1"/>
      <c r="D22" s="1"/>
      <c r="E22" s="1">
        <f t="shared" si="0"/>
        <v>0</v>
      </c>
      <c r="F22" s="39"/>
      <c r="G22" s="39"/>
      <c r="H22" s="35"/>
      <c r="I22" s="2"/>
      <c r="J22" s="1">
        <f t="shared" si="2"/>
        <v>0</v>
      </c>
      <c r="K22" s="4"/>
    </row>
    <row r="23" spans="1:11" ht="30" customHeight="1" x14ac:dyDescent="0.25">
      <c r="A23" s="5">
        <f t="shared" si="1"/>
        <v>19</v>
      </c>
      <c r="B23" s="42"/>
      <c r="C23" s="1"/>
      <c r="D23" s="1"/>
      <c r="E23" s="1">
        <f t="shared" si="0"/>
        <v>0</v>
      </c>
      <c r="F23" s="39"/>
      <c r="G23" s="39"/>
      <c r="H23" s="35"/>
      <c r="I23" s="2"/>
      <c r="J23" s="1">
        <f t="shared" si="2"/>
        <v>0</v>
      </c>
      <c r="K23" s="4"/>
    </row>
    <row r="24" spans="1:11" ht="30" customHeight="1" x14ac:dyDescent="0.25">
      <c r="A24" s="5">
        <f t="shared" si="1"/>
        <v>20</v>
      </c>
      <c r="B24" s="42"/>
      <c r="C24" s="1"/>
      <c r="D24" s="1"/>
      <c r="E24" s="1">
        <f t="shared" si="0"/>
        <v>0</v>
      </c>
      <c r="F24" s="39"/>
      <c r="G24" s="39"/>
      <c r="H24" s="35"/>
      <c r="I24" s="2"/>
      <c r="J24" s="1">
        <f t="shared" si="2"/>
        <v>0</v>
      </c>
      <c r="K24" s="4"/>
    </row>
    <row r="25" spans="1:11" ht="30" customHeight="1" x14ac:dyDescent="0.25">
      <c r="A25" s="5">
        <f t="shared" si="1"/>
        <v>21</v>
      </c>
      <c r="B25" s="12"/>
      <c r="C25" s="1"/>
      <c r="D25" s="1"/>
      <c r="E25" s="1">
        <f t="shared" si="0"/>
        <v>0</v>
      </c>
      <c r="F25" s="35"/>
      <c r="G25" s="39"/>
      <c r="H25" s="35"/>
      <c r="I25" s="2"/>
      <c r="J25" s="1">
        <f t="shared" si="2"/>
        <v>0</v>
      </c>
      <c r="K25" s="4"/>
    </row>
    <row r="26" spans="1:11" ht="30" customHeight="1" x14ac:dyDescent="0.25">
      <c r="A26" s="5">
        <f t="shared" si="1"/>
        <v>22</v>
      </c>
      <c r="B26" s="12"/>
      <c r="C26" s="1"/>
      <c r="D26" s="1"/>
      <c r="E26" s="1">
        <f t="shared" si="0"/>
        <v>0</v>
      </c>
      <c r="F26" s="35"/>
      <c r="G26" s="35"/>
      <c r="H26" s="35"/>
      <c r="I26" s="2"/>
      <c r="J26" s="1">
        <f t="shared" si="2"/>
        <v>0</v>
      </c>
      <c r="K26" s="4"/>
    </row>
    <row r="27" spans="1:11" ht="30" customHeight="1" x14ac:dyDescent="0.25">
      <c r="A27" s="5">
        <f t="shared" si="1"/>
        <v>23</v>
      </c>
      <c r="B27" s="12"/>
      <c r="C27" s="1"/>
      <c r="D27" s="1"/>
      <c r="E27" s="1">
        <f t="shared" si="0"/>
        <v>0</v>
      </c>
      <c r="F27" s="35"/>
      <c r="G27" s="35"/>
      <c r="H27" s="35"/>
      <c r="I27" s="2"/>
      <c r="J27" s="1">
        <f t="shared" si="2"/>
        <v>0</v>
      </c>
      <c r="K27" s="4"/>
    </row>
    <row r="28" spans="1:11" ht="30" customHeight="1" x14ac:dyDescent="0.25">
      <c r="A28" s="5">
        <f t="shared" si="1"/>
        <v>24</v>
      </c>
      <c r="B28" s="12"/>
      <c r="C28" s="1"/>
      <c r="D28" s="1"/>
      <c r="E28" s="1">
        <f t="shared" si="0"/>
        <v>0</v>
      </c>
      <c r="F28" s="35"/>
      <c r="G28" s="35"/>
      <c r="H28" s="35"/>
      <c r="I28" s="2"/>
      <c r="J28" s="1">
        <f t="shared" si="2"/>
        <v>0</v>
      </c>
      <c r="K28" s="4"/>
    </row>
    <row r="29" spans="1:11" ht="30" customHeight="1" x14ac:dyDescent="0.25">
      <c r="A29" s="5">
        <f t="shared" si="1"/>
        <v>25</v>
      </c>
      <c r="B29" s="12"/>
      <c r="C29" s="1"/>
      <c r="D29" s="1"/>
      <c r="E29" s="1">
        <f t="shared" si="0"/>
        <v>0</v>
      </c>
      <c r="F29" s="35"/>
      <c r="G29" s="35"/>
      <c r="H29" s="35"/>
      <c r="I29" s="2"/>
      <c r="J29" s="1">
        <f t="shared" si="2"/>
        <v>0</v>
      </c>
      <c r="K29" s="4"/>
    </row>
    <row r="30" spans="1:11" ht="30" customHeight="1" x14ac:dyDescent="0.25">
      <c r="A30" s="5">
        <f t="shared" si="1"/>
        <v>26</v>
      </c>
      <c r="B30" s="12"/>
      <c r="C30" s="1"/>
      <c r="D30" s="1"/>
      <c r="E30" s="1">
        <f t="shared" si="0"/>
        <v>0</v>
      </c>
      <c r="F30" s="35"/>
      <c r="G30" s="35"/>
      <c r="H30" s="35"/>
      <c r="I30" s="2"/>
      <c r="J30" s="1">
        <f t="shared" si="2"/>
        <v>0</v>
      </c>
      <c r="K30" s="4"/>
    </row>
    <row r="31" spans="1:11" ht="30" customHeight="1" x14ac:dyDescent="0.25">
      <c r="A31" s="5">
        <f t="shared" si="1"/>
        <v>27</v>
      </c>
      <c r="B31" s="12"/>
      <c r="C31" s="1"/>
      <c r="D31" s="1"/>
      <c r="E31" s="1">
        <f t="shared" si="0"/>
        <v>0</v>
      </c>
      <c r="F31" s="35"/>
      <c r="G31" s="35"/>
      <c r="H31" s="35"/>
      <c r="I31" s="2"/>
      <c r="J31" s="1">
        <f t="shared" si="2"/>
        <v>0</v>
      </c>
      <c r="K31" s="4"/>
    </row>
    <row r="32" spans="1:11" ht="30" customHeight="1" x14ac:dyDescent="0.25">
      <c r="A32" s="5">
        <f t="shared" si="1"/>
        <v>28</v>
      </c>
      <c r="B32" s="12"/>
      <c r="C32" s="1"/>
      <c r="D32" s="1"/>
      <c r="E32" s="1">
        <f t="shared" si="0"/>
        <v>0</v>
      </c>
      <c r="F32" s="35"/>
      <c r="G32" s="35"/>
      <c r="H32" s="35"/>
      <c r="I32" s="2"/>
      <c r="J32" s="1">
        <f t="shared" si="2"/>
        <v>0</v>
      </c>
      <c r="K32" s="4"/>
    </row>
    <row r="33" spans="1:11" ht="30" customHeight="1" x14ac:dyDescent="0.25">
      <c r="A33" s="5">
        <f t="shared" si="1"/>
        <v>29</v>
      </c>
      <c r="B33" s="12"/>
      <c r="C33" s="1"/>
      <c r="D33" s="1"/>
      <c r="E33" s="1">
        <f t="shared" si="0"/>
        <v>0</v>
      </c>
      <c r="F33" s="35"/>
      <c r="G33" s="35"/>
      <c r="H33" s="35"/>
      <c r="I33" s="2"/>
      <c r="J33" s="1">
        <f t="shared" si="2"/>
        <v>0</v>
      </c>
      <c r="K33" s="4"/>
    </row>
    <row r="34" spans="1:11" ht="30" customHeight="1" x14ac:dyDescent="0.25">
      <c r="A34" s="5">
        <f t="shared" si="1"/>
        <v>30</v>
      </c>
      <c r="B34" s="12"/>
      <c r="C34" s="1"/>
      <c r="D34" s="1"/>
      <c r="E34" s="1">
        <f t="shared" si="0"/>
        <v>0</v>
      </c>
      <c r="F34" s="35"/>
      <c r="G34" s="35"/>
      <c r="H34" s="35"/>
      <c r="I34" s="2"/>
      <c r="J34" s="1">
        <f t="shared" si="2"/>
        <v>0</v>
      </c>
      <c r="K34" s="4"/>
    </row>
    <row r="35" spans="1:11" ht="30" customHeight="1" x14ac:dyDescent="0.25">
      <c r="A35" s="5">
        <f t="shared" si="1"/>
        <v>31</v>
      </c>
      <c r="B35" s="12"/>
      <c r="C35" s="1"/>
      <c r="D35" s="1"/>
      <c r="E35" s="1">
        <f t="shared" si="0"/>
        <v>0</v>
      </c>
      <c r="F35" s="35"/>
      <c r="G35" s="35"/>
      <c r="H35" s="35"/>
      <c r="I35" s="2"/>
      <c r="J35" s="1">
        <f t="shared" si="2"/>
        <v>0</v>
      </c>
      <c r="K35" s="4"/>
    </row>
    <row r="36" spans="1:11" ht="30" customHeight="1" x14ac:dyDescent="0.25">
      <c r="A36" s="5">
        <f t="shared" si="1"/>
        <v>32</v>
      </c>
      <c r="B36" s="12"/>
      <c r="C36" s="1"/>
      <c r="D36" s="1"/>
      <c r="E36" s="1">
        <f t="shared" si="0"/>
        <v>0</v>
      </c>
      <c r="F36" s="35"/>
      <c r="G36" s="35"/>
      <c r="H36" s="35"/>
      <c r="I36" s="2"/>
      <c r="J36" s="1">
        <f t="shared" si="2"/>
        <v>0</v>
      </c>
      <c r="K36" s="4"/>
    </row>
    <row r="37" spans="1:11" s="3" customFormat="1" x14ac:dyDescent="0.25">
      <c r="F37" s="5"/>
      <c r="G37" s="5"/>
      <c r="H37" s="5"/>
    </row>
    <row r="38" spans="1:11" s="3" customFormat="1" x14ac:dyDescent="0.25">
      <c r="F38" s="5"/>
      <c r="G38" s="5"/>
      <c r="H38" s="5"/>
    </row>
    <row r="39" spans="1:11" s="3" customFormat="1" x14ac:dyDescent="0.25">
      <c r="F39" s="5"/>
      <c r="G39" s="5"/>
      <c r="H39" s="5"/>
    </row>
    <row r="40" spans="1:11" s="3" customFormat="1" x14ac:dyDescent="0.25">
      <c r="F40" s="5"/>
      <c r="G40" s="5"/>
      <c r="H40" s="5"/>
    </row>
    <row r="41" spans="1:11" s="3" customFormat="1" x14ac:dyDescent="0.25">
      <c r="C41" s="5"/>
      <c r="D41" s="5"/>
      <c r="F41" s="5"/>
      <c r="G41" s="5"/>
      <c r="H41" s="5"/>
    </row>
    <row r="42" spans="1:11" s="3" customFormat="1" x14ac:dyDescent="0.25">
      <c r="F42" s="5"/>
      <c r="G42" s="5"/>
      <c r="H42" s="5"/>
    </row>
    <row r="43" spans="1:11" s="3" customFormat="1" x14ac:dyDescent="0.25">
      <c r="F43" s="5"/>
      <c r="G43" s="5"/>
      <c r="H43" s="5"/>
    </row>
    <row r="44" spans="1:11" s="3" customFormat="1" x14ac:dyDescent="0.25">
      <c r="F44" s="5"/>
      <c r="G44" s="5"/>
      <c r="H44" s="5"/>
    </row>
    <row r="45" spans="1:11" s="3" customFormat="1" x14ac:dyDescent="0.25">
      <c r="F45" s="5"/>
      <c r="G45" s="5"/>
      <c r="H45" s="5"/>
    </row>
    <row r="46" spans="1:11" s="3" customFormat="1" x14ac:dyDescent="0.25">
      <c r="F46" s="5"/>
      <c r="G46" s="5"/>
      <c r="H46" s="5"/>
    </row>
    <row r="47" spans="1:11" s="3" customFormat="1" x14ac:dyDescent="0.25">
      <c r="F47" s="5"/>
      <c r="G47" s="5"/>
      <c r="H47" s="5"/>
    </row>
    <row r="48" spans="1:11" s="3" customFormat="1" x14ac:dyDescent="0.25">
      <c r="F48" s="5"/>
      <c r="G48" s="5"/>
      <c r="H48" s="5"/>
    </row>
    <row r="49" spans="6:8" s="3" customFormat="1" x14ac:dyDescent="0.25">
      <c r="F49" s="5"/>
      <c r="G49" s="5"/>
      <c r="H49" s="5"/>
    </row>
    <row r="50" spans="6:8" s="3" customFormat="1" x14ac:dyDescent="0.25">
      <c r="F50" s="5"/>
      <c r="G50" s="5"/>
      <c r="H50" s="5"/>
    </row>
    <row r="51" spans="6:8" s="3" customFormat="1" x14ac:dyDescent="0.25">
      <c r="F51" s="5"/>
      <c r="G51" s="5"/>
      <c r="H51" s="5"/>
    </row>
    <row r="52" spans="6:8" s="3" customFormat="1" x14ac:dyDescent="0.25">
      <c r="F52" s="5"/>
      <c r="G52" s="5"/>
      <c r="H52" s="5"/>
    </row>
    <row r="53" spans="6:8" s="3" customFormat="1" x14ac:dyDescent="0.25">
      <c r="F53" s="5"/>
      <c r="G53" s="5"/>
      <c r="H53" s="5"/>
    </row>
    <row r="54" spans="6:8" s="3" customFormat="1" x14ac:dyDescent="0.25">
      <c r="F54" s="5"/>
      <c r="G54" s="5"/>
      <c r="H54" s="5"/>
    </row>
    <row r="55" spans="6:8" s="3" customFormat="1" x14ac:dyDescent="0.25">
      <c r="F55" s="5"/>
      <c r="G55" s="5"/>
      <c r="H55" s="5"/>
    </row>
    <row r="56" spans="6:8" s="3" customFormat="1" x14ac:dyDescent="0.25">
      <c r="F56" s="5"/>
      <c r="G56" s="5"/>
      <c r="H56" s="5"/>
    </row>
    <row r="57" spans="6:8" s="3" customFormat="1" x14ac:dyDescent="0.25">
      <c r="F57" s="5"/>
      <c r="G57" s="5"/>
      <c r="H57" s="5"/>
    </row>
    <row r="58" spans="6:8" s="3" customFormat="1" x14ac:dyDescent="0.25">
      <c r="F58" s="5"/>
      <c r="G58" s="5"/>
      <c r="H58" s="5"/>
    </row>
    <row r="59" spans="6:8" s="3" customFormat="1" x14ac:dyDescent="0.25">
      <c r="F59" s="5"/>
      <c r="G59" s="5"/>
      <c r="H59" s="5"/>
    </row>
    <row r="60" spans="6:8" s="3" customFormat="1" x14ac:dyDescent="0.25">
      <c r="F60" s="5"/>
      <c r="G60" s="5"/>
      <c r="H60" s="5"/>
    </row>
    <row r="61" spans="6:8" s="3" customFormat="1" x14ac:dyDescent="0.25">
      <c r="F61" s="5"/>
      <c r="G61" s="5"/>
      <c r="H61" s="5"/>
    </row>
    <row r="62" spans="6:8" s="3" customFormat="1" x14ac:dyDescent="0.25">
      <c r="F62" s="5"/>
      <c r="G62" s="5"/>
      <c r="H62" s="5"/>
    </row>
    <row r="63" spans="6:8" s="3" customFormat="1" x14ac:dyDescent="0.25">
      <c r="F63" s="5"/>
      <c r="G63" s="5"/>
      <c r="H63" s="5"/>
    </row>
    <row r="64" spans="6:8" s="3" customFormat="1" x14ac:dyDescent="0.25">
      <c r="F64" s="5"/>
      <c r="G64" s="5"/>
      <c r="H64" s="5"/>
    </row>
    <row r="65" spans="6:8" s="3" customFormat="1" x14ac:dyDescent="0.25">
      <c r="F65" s="5"/>
      <c r="G65" s="5"/>
      <c r="H65" s="5"/>
    </row>
    <row r="66" spans="6:8" s="3" customFormat="1" x14ac:dyDescent="0.25">
      <c r="F66" s="5"/>
      <c r="G66" s="5"/>
      <c r="H66" s="5"/>
    </row>
    <row r="67" spans="6:8" s="3" customFormat="1" x14ac:dyDescent="0.25">
      <c r="F67" s="5"/>
      <c r="G67" s="5"/>
      <c r="H67" s="5"/>
    </row>
    <row r="68" spans="6:8" s="3" customFormat="1" x14ac:dyDescent="0.25">
      <c r="F68" s="5"/>
      <c r="G68" s="5"/>
      <c r="H68" s="5"/>
    </row>
    <row r="69" spans="6:8" s="3" customFormat="1" x14ac:dyDescent="0.25">
      <c r="F69" s="5"/>
      <c r="G69" s="5"/>
      <c r="H69" s="5"/>
    </row>
    <row r="70" spans="6:8" s="3" customFormat="1" x14ac:dyDescent="0.25">
      <c r="F70" s="5"/>
      <c r="G70" s="5"/>
      <c r="H70" s="5"/>
    </row>
    <row r="71" spans="6:8" s="3" customFormat="1" x14ac:dyDescent="0.25">
      <c r="F71" s="5"/>
      <c r="G71" s="5"/>
      <c r="H71" s="5"/>
    </row>
    <row r="72" spans="6:8" s="3" customFormat="1" x14ac:dyDescent="0.25">
      <c r="F72" s="5"/>
      <c r="G72" s="5"/>
      <c r="H72" s="5"/>
    </row>
    <row r="73" spans="6:8" s="3" customFormat="1" x14ac:dyDescent="0.25">
      <c r="F73" s="5"/>
      <c r="G73" s="5"/>
      <c r="H73" s="5"/>
    </row>
    <row r="74" spans="6:8" s="3" customFormat="1" x14ac:dyDescent="0.25">
      <c r="F74" s="5"/>
      <c r="G74" s="5"/>
      <c r="H74" s="5"/>
    </row>
    <row r="75" spans="6:8" s="3" customFormat="1" x14ac:dyDescent="0.25">
      <c r="F75" s="5"/>
      <c r="G75" s="5"/>
      <c r="H75" s="5"/>
    </row>
    <row r="76" spans="6:8" s="3" customFormat="1" x14ac:dyDescent="0.25">
      <c r="F76" s="5"/>
      <c r="G76" s="5"/>
      <c r="H76" s="5"/>
    </row>
    <row r="77" spans="6:8" s="3" customFormat="1" x14ac:dyDescent="0.25">
      <c r="F77" s="5"/>
      <c r="G77" s="5"/>
      <c r="H77" s="5"/>
    </row>
    <row r="78" spans="6:8" s="3" customFormat="1" x14ac:dyDescent="0.25">
      <c r="F78" s="5"/>
      <c r="G78" s="5"/>
      <c r="H78" s="5"/>
    </row>
    <row r="79" spans="6:8" s="3" customFormat="1" x14ac:dyDescent="0.25">
      <c r="F79" s="5"/>
      <c r="G79" s="5"/>
      <c r="H79" s="5"/>
    </row>
    <row r="80" spans="6:8" s="3" customFormat="1" x14ac:dyDescent="0.25">
      <c r="F80" s="5"/>
      <c r="G80" s="5"/>
      <c r="H80" s="5"/>
    </row>
    <row r="81" spans="6:8" s="3" customFormat="1" x14ac:dyDescent="0.25">
      <c r="F81" s="5"/>
      <c r="G81" s="5"/>
      <c r="H81" s="5"/>
    </row>
    <row r="82" spans="6:8" s="3" customFormat="1" x14ac:dyDescent="0.25">
      <c r="F82" s="5"/>
      <c r="G82" s="5"/>
      <c r="H82" s="5"/>
    </row>
    <row r="83" spans="6:8" s="3" customFormat="1" x14ac:dyDescent="0.25">
      <c r="F83" s="5"/>
      <c r="G83" s="5"/>
      <c r="H83" s="5"/>
    </row>
    <row r="84" spans="6:8" s="3" customFormat="1" x14ac:dyDescent="0.25">
      <c r="F84" s="5"/>
      <c r="G84" s="5"/>
      <c r="H84" s="5"/>
    </row>
    <row r="85" spans="6:8" s="3" customFormat="1" x14ac:dyDescent="0.25">
      <c r="F85" s="5"/>
      <c r="G85" s="5"/>
      <c r="H85" s="5"/>
    </row>
    <row r="86" spans="6:8" s="3" customFormat="1" x14ac:dyDescent="0.25">
      <c r="F86" s="5"/>
      <c r="G86" s="5"/>
      <c r="H86" s="5"/>
    </row>
    <row r="87" spans="6:8" s="3" customFormat="1" x14ac:dyDescent="0.25">
      <c r="F87" s="5"/>
      <c r="G87" s="5"/>
      <c r="H87" s="5"/>
    </row>
    <row r="88" spans="6:8" s="3" customFormat="1" x14ac:dyDescent="0.25">
      <c r="F88" s="5"/>
      <c r="G88" s="5"/>
      <c r="H88" s="5"/>
    </row>
    <row r="89" spans="6:8" s="3" customFormat="1" x14ac:dyDescent="0.25">
      <c r="F89" s="5"/>
      <c r="G89" s="5"/>
      <c r="H89" s="5"/>
    </row>
    <row r="90" spans="6:8" s="3" customFormat="1" x14ac:dyDescent="0.25">
      <c r="F90" s="5"/>
      <c r="G90" s="5"/>
      <c r="H90" s="5"/>
    </row>
    <row r="91" spans="6:8" s="3" customFormat="1" x14ac:dyDescent="0.25">
      <c r="F91" s="5"/>
      <c r="G91" s="5"/>
      <c r="H91" s="5"/>
    </row>
    <row r="92" spans="6:8" s="3" customFormat="1" x14ac:dyDescent="0.25">
      <c r="F92" s="5"/>
      <c r="G92" s="5"/>
      <c r="H92" s="5"/>
    </row>
    <row r="93" spans="6:8" s="3" customFormat="1" x14ac:dyDescent="0.25">
      <c r="F93" s="5"/>
      <c r="G93" s="5"/>
      <c r="H93" s="5"/>
    </row>
    <row r="94" spans="6:8" s="3" customFormat="1" x14ac:dyDescent="0.25">
      <c r="F94" s="5"/>
      <c r="G94" s="5"/>
      <c r="H94" s="5"/>
    </row>
    <row r="95" spans="6:8" s="3" customFormat="1" x14ac:dyDescent="0.25">
      <c r="F95" s="5"/>
      <c r="G95" s="5"/>
      <c r="H95" s="5"/>
    </row>
    <row r="96" spans="6:8" s="3" customFormat="1" x14ac:dyDescent="0.25">
      <c r="F96" s="5"/>
      <c r="G96" s="5"/>
      <c r="H96" s="5"/>
    </row>
    <row r="97" spans="6:8" s="3" customFormat="1" x14ac:dyDescent="0.25">
      <c r="F97" s="5"/>
      <c r="G97" s="5"/>
      <c r="H97" s="5"/>
    </row>
    <row r="98" spans="6:8" s="3" customFormat="1" x14ac:dyDescent="0.25">
      <c r="F98" s="5"/>
      <c r="G98" s="5"/>
      <c r="H98" s="5"/>
    </row>
    <row r="99" spans="6:8" s="3" customFormat="1" x14ac:dyDescent="0.25">
      <c r="F99" s="5"/>
      <c r="G99" s="5"/>
      <c r="H99" s="5"/>
    </row>
    <row r="100" spans="6:8" s="3" customFormat="1" x14ac:dyDescent="0.25">
      <c r="F100" s="5"/>
      <c r="G100" s="5"/>
      <c r="H100" s="5"/>
    </row>
    <row r="101" spans="6:8" s="3" customFormat="1" x14ac:dyDescent="0.25">
      <c r="F101" s="5"/>
      <c r="G101" s="5"/>
      <c r="H101" s="5"/>
    </row>
    <row r="102" spans="6:8" s="3" customFormat="1" x14ac:dyDescent="0.25">
      <c r="F102" s="5"/>
      <c r="G102" s="5"/>
      <c r="H102" s="5"/>
    </row>
    <row r="103" spans="6:8" s="3" customFormat="1" x14ac:dyDescent="0.25">
      <c r="F103" s="5"/>
      <c r="G103" s="5"/>
      <c r="H103" s="5"/>
    </row>
    <row r="104" spans="6:8" s="3" customFormat="1" x14ac:dyDescent="0.25">
      <c r="F104" s="5"/>
      <c r="G104" s="5"/>
      <c r="H104" s="5"/>
    </row>
    <row r="105" spans="6:8" s="3" customFormat="1" x14ac:dyDescent="0.25">
      <c r="F105" s="5"/>
      <c r="G105" s="5"/>
      <c r="H105" s="5"/>
    </row>
    <row r="106" spans="6:8" s="3" customFormat="1" x14ac:dyDescent="0.25">
      <c r="F106" s="5"/>
      <c r="G106" s="5"/>
      <c r="H106" s="5"/>
    </row>
    <row r="107" spans="6:8" s="3" customFormat="1" x14ac:dyDescent="0.25">
      <c r="F107" s="5"/>
      <c r="G107" s="5"/>
      <c r="H107" s="5"/>
    </row>
    <row r="108" spans="6:8" s="3" customFormat="1" x14ac:dyDescent="0.25">
      <c r="F108" s="5"/>
      <c r="G108" s="5"/>
      <c r="H108" s="5"/>
    </row>
    <row r="109" spans="6:8" s="3" customFormat="1" x14ac:dyDescent="0.25">
      <c r="F109" s="5"/>
      <c r="G109" s="5"/>
      <c r="H109" s="5"/>
    </row>
    <row r="110" spans="6:8" s="3" customFormat="1" x14ac:dyDescent="0.25">
      <c r="F110" s="5"/>
      <c r="G110" s="5"/>
      <c r="H110" s="5"/>
    </row>
    <row r="111" spans="6:8" s="3" customFormat="1" x14ac:dyDescent="0.25">
      <c r="F111" s="5"/>
      <c r="G111" s="5"/>
      <c r="H111" s="5"/>
    </row>
    <row r="112" spans="6:8" s="3" customFormat="1" x14ac:dyDescent="0.25">
      <c r="F112" s="5"/>
      <c r="G112" s="5"/>
      <c r="H112" s="5"/>
    </row>
    <row r="113" spans="6:8" s="3" customFormat="1" x14ac:dyDescent="0.25">
      <c r="F113" s="5"/>
      <c r="G113" s="5"/>
      <c r="H113" s="5"/>
    </row>
    <row r="114" spans="6:8" s="3" customFormat="1" x14ac:dyDescent="0.25">
      <c r="F114" s="5"/>
      <c r="G114" s="5"/>
      <c r="H114" s="5"/>
    </row>
    <row r="115" spans="6:8" s="3" customFormat="1" x14ac:dyDescent="0.25">
      <c r="F115" s="5"/>
      <c r="G115" s="5"/>
      <c r="H115" s="5"/>
    </row>
    <row r="116" spans="6:8" s="3" customFormat="1" x14ac:dyDescent="0.25">
      <c r="F116" s="5"/>
      <c r="G116" s="5"/>
      <c r="H116" s="5"/>
    </row>
    <row r="117" spans="6:8" s="3" customFormat="1" x14ac:dyDescent="0.25">
      <c r="F117" s="5"/>
      <c r="G117" s="5"/>
      <c r="H117" s="5"/>
    </row>
    <row r="118" spans="6:8" s="3" customFormat="1" x14ac:dyDescent="0.25">
      <c r="F118" s="5"/>
      <c r="G118" s="5"/>
      <c r="H118" s="5"/>
    </row>
    <row r="119" spans="6:8" s="3" customFormat="1" x14ac:dyDescent="0.25">
      <c r="F119" s="5"/>
      <c r="G119" s="5"/>
      <c r="H119" s="5"/>
    </row>
    <row r="120" spans="6:8" s="3" customFormat="1" x14ac:dyDescent="0.25">
      <c r="F120" s="5"/>
      <c r="G120" s="5"/>
      <c r="H120" s="5"/>
    </row>
    <row r="121" spans="6:8" s="3" customFormat="1" x14ac:dyDescent="0.25">
      <c r="F121" s="5"/>
      <c r="G121" s="5"/>
      <c r="H121" s="5"/>
    </row>
    <row r="122" spans="6:8" s="3" customFormat="1" x14ac:dyDescent="0.25">
      <c r="F122" s="5"/>
      <c r="G122" s="5"/>
      <c r="H122" s="5"/>
    </row>
    <row r="123" spans="6:8" s="3" customFormat="1" x14ac:dyDescent="0.25">
      <c r="F123" s="5"/>
      <c r="G123" s="5"/>
      <c r="H123" s="5"/>
    </row>
    <row r="124" spans="6:8" s="3" customFormat="1" x14ac:dyDescent="0.25">
      <c r="F124" s="5"/>
      <c r="G124" s="5"/>
      <c r="H124" s="5"/>
    </row>
    <row r="125" spans="6:8" s="3" customFormat="1" x14ac:dyDescent="0.25">
      <c r="F125" s="5"/>
      <c r="G125" s="5"/>
      <c r="H125" s="5"/>
    </row>
    <row r="126" spans="6:8" s="3" customFormat="1" x14ac:dyDescent="0.25">
      <c r="F126" s="5"/>
      <c r="G126" s="5"/>
      <c r="H126" s="5"/>
    </row>
    <row r="127" spans="6:8" s="3" customFormat="1" x14ac:dyDescent="0.25">
      <c r="F127" s="5"/>
      <c r="G127" s="5"/>
      <c r="H127" s="5"/>
    </row>
    <row r="128" spans="6:8" s="3" customFormat="1" x14ac:dyDescent="0.25">
      <c r="F128" s="5"/>
      <c r="G128" s="5"/>
      <c r="H128" s="5"/>
    </row>
    <row r="129" spans="6:8" s="3" customFormat="1" x14ac:dyDescent="0.25">
      <c r="F129" s="5"/>
      <c r="G129" s="5"/>
      <c r="H129" s="5"/>
    </row>
    <row r="130" spans="6:8" s="3" customFormat="1" x14ac:dyDescent="0.25">
      <c r="F130" s="5"/>
      <c r="G130" s="5"/>
      <c r="H130" s="5"/>
    </row>
    <row r="131" spans="6:8" s="3" customFormat="1" x14ac:dyDescent="0.25">
      <c r="F131" s="5"/>
      <c r="G131" s="5"/>
      <c r="H131" s="5"/>
    </row>
    <row r="132" spans="6:8" s="3" customFormat="1" x14ac:dyDescent="0.25">
      <c r="F132" s="5"/>
      <c r="G132" s="5"/>
      <c r="H132" s="5"/>
    </row>
    <row r="133" spans="6:8" s="3" customFormat="1" x14ac:dyDescent="0.25">
      <c r="F133" s="5"/>
      <c r="G133" s="5"/>
      <c r="H133" s="5"/>
    </row>
    <row r="134" spans="6:8" s="3" customFormat="1" x14ac:dyDescent="0.25">
      <c r="F134" s="5"/>
      <c r="G134" s="5"/>
      <c r="H134" s="5"/>
    </row>
    <row r="135" spans="6:8" s="3" customFormat="1" x14ac:dyDescent="0.25">
      <c r="F135" s="5"/>
      <c r="G135" s="5"/>
      <c r="H135" s="5"/>
    </row>
    <row r="136" spans="6:8" s="3" customFormat="1" x14ac:dyDescent="0.25">
      <c r="F136" s="5"/>
      <c r="G136" s="5"/>
      <c r="H136" s="5"/>
    </row>
    <row r="137" spans="6:8" s="3" customFormat="1" x14ac:dyDescent="0.25">
      <c r="F137" s="5"/>
      <c r="G137" s="5"/>
      <c r="H137" s="5"/>
    </row>
    <row r="138" spans="6:8" s="3" customFormat="1" x14ac:dyDescent="0.25">
      <c r="F138" s="5"/>
      <c r="G138" s="5"/>
      <c r="H138" s="5"/>
    </row>
    <row r="139" spans="6:8" s="3" customFormat="1" x14ac:dyDescent="0.25">
      <c r="F139" s="5"/>
      <c r="G139" s="5"/>
      <c r="H139" s="5"/>
    </row>
    <row r="140" spans="6:8" s="3" customFormat="1" x14ac:dyDescent="0.25">
      <c r="F140" s="5"/>
      <c r="G140" s="5"/>
      <c r="H140" s="5"/>
    </row>
    <row r="141" spans="6:8" s="3" customFormat="1" x14ac:dyDescent="0.25">
      <c r="F141" s="5"/>
      <c r="G141" s="5"/>
      <c r="H141" s="5"/>
    </row>
    <row r="142" spans="6:8" s="3" customFormat="1" x14ac:dyDescent="0.25">
      <c r="F142" s="5"/>
      <c r="G142" s="5"/>
      <c r="H142" s="5"/>
    </row>
    <row r="143" spans="6:8" s="3" customFormat="1" x14ac:dyDescent="0.25">
      <c r="F143" s="5"/>
      <c r="G143" s="5"/>
      <c r="H143" s="5"/>
    </row>
    <row r="144" spans="6:8" s="3" customFormat="1" x14ac:dyDescent="0.25">
      <c r="F144" s="5"/>
      <c r="G144" s="5"/>
      <c r="H144" s="5"/>
    </row>
    <row r="145" spans="6:8" s="3" customFormat="1" x14ac:dyDescent="0.25">
      <c r="F145" s="5"/>
      <c r="G145" s="5"/>
      <c r="H145" s="5"/>
    </row>
    <row r="146" spans="6:8" s="3" customFormat="1" x14ac:dyDescent="0.25">
      <c r="F146" s="5"/>
      <c r="G146" s="5"/>
      <c r="H146" s="5"/>
    </row>
    <row r="147" spans="6:8" s="3" customFormat="1" x14ac:dyDescent="0.25">
      <c r="F147" s="5"/>
      <c r="G147" s="5"/>
      <c r="H147" s="5"/>
    </row>
    <row r="148" spans="6:8" s="3" customFormat="1" x14ac:dyDescent="0.25">
      <c r="F148" s="5"/>
      <c r="G148" s="5"/>
      <c r="H148" s="5"/>
    </row>
    <row r="149" spans="6:8" s="3" customFormat="1" x14ac:dyDescent="0.25">
      <c r="F149" s="5"/>
      <c r="G149" s="5"/>
      <c r="H149" s="5"/>
    </row>
    <row r="150" spans="6:8" s="3" customFormat="1" x14ac:dyDescent="0.25">
      <c r="F150" s="5"/>
      <c r="G150" s="5"/>
      <c r="H150" s="5"/>
    </row>
    <row r="151" spans="6:8" s="3" customFormat="1" x14ac:dyDescent="0.25">
      <c r="F151" s="5"/>
      <c r="G151" s="5"/>
      <c r="H151" s="5"/>
    </row>
    <row r="152" spans="6:8" s="3" customFormat="1" x14ac:dyDescent="0.25">
      <c r="F152" s="5"/>
      <c r="G152" s="5"/>
      <c r="H152" s="5"/>
    </row>
    <row r="153" spans="6:8" s="3" customFormat="1" x14ac:dyDescent="0.25">
      <c r="F153" s="5"/>
      <c r="G153" s="5"/>
      <c r="H153" s="5"/>
    </row>
    <row r="154" spans="6:8" s="3" customFormat="1" x14ac:dyDescent="0.25">
      <c r="F154" s="5"/>
      <c r="G154" s="5"/>
      <c r="H154" s="5"/>
    </row>
    <row r="155" spans="6:8" s="3" customFormat="1" x14ac:dyDescent="0.25">
      <c r="F155" s="5"/>
      <c r="G155" s="5"/>
      <c r="H155" s="5"/>
    </row>
    <row r="156" spans="6:8" s="3" customFormat="1" x14ac:dyDescent="0.25">
      <c r="F156" s="5"/>
      <c r="G156" s="5"/>
      <c r="H156" s="5"/>
    </row>
    <row r="157" spans="6:8" s="3" customFormat="1" x14ac:dyDescent="0.25">
      <c r="F157" s="5"/>
      <c r="G157" s="5"/>
      <c r="H157" s="5"/>
    </row>
    <row r="158" spans="6:8" s="3" customFormat="1" x14ac:dyDescent="0.25">
      <c r="F158" s="5"/>
      <c r="G158" s="5"/>
      <c r="H158" s="5"/>
    </row>
    <row r="159" spans="6:8" s="3" customFormat="1" x14ac:dyDescent="0.25">
      <c r="F159" s="5"/>
      <c r="G159" s="5"/>
      <c r="H159" s="5"/>
    </row>
    <row r="160" spans="6:8" s="3" customFormat="1" x14ac:dyDescent="0.25">
      <c r="F160" s="5"/>
      <c r="G160" s="5"/>
      <c r="H160" s="5"/>
    </row>
    <row r="161" spans="6:8" s="3" customFormat="1" x14ac:dyDescent="0.25">
      <c r="F161" s="5"/>
      <c r="G161" s="5"/>
      <c r="H161" s="5"/>
    </row>
    <row r="162" spans="6:8" s="3" customFormat="1" x14ac:dyDescent="0.25">
      <c r="F162" s="5"/>
      <c r="G162" s="5"/>
      <c r="H162" s="5"/>
    </row>
    <row r="163" spans="6:8" s="3" customFormat="1" x14ac:dyDescent="0.25">
      <c r="F163" s="5"/>
      <c r="G163" s="5"/>
      <c r="H163" s="5"/>
    </row>
    <row r="164" spans="6:8" s="3" customFormat="1" x14ac:dyDescent="0.25">
      <c r="F164" s="5"/>
      <c r="G164" s="5"/>
      <c r="H164" s="5"/>
    </row>
    <row r="165" spans="6:8" s="3" customFormat="1" x14ac:dyDescent="0.25">
      <c r="F165" s="5"/>
      <c r="G165" s="5"/>
      <c r="H165" s="5"/>
    </row>
    <row r="166" spans="6:8" s="3" customFormat="1" x14ac:dyDescent="0.25">
      <c r="F166" s="5"/>
      <c r="G166" s="5"/>
      <c r="H166" s="5"/>
    </row>
    <row r="167" spans="6:8" s="3" customFormat="1" x14ac:dyDescent="0.25">
      <c r="F167" s="5"/>
      <c r="G167" s="5"/>
      <c r="H167" s="5"/>
    </row>
    <row r="168" spans="6:8" s="3" customFormat="1" x14ac:dyDescent="0.25">
      <c r="F168" s="5"/>
      <c r="G168" s="5"/>
      <c r="H168" s="5"/>
    </row>
    <row r="169" spans="6:8" s="3" customFormat="1" x14ac:dyDescent="0.25">
      <c r="F169" s="5"/>
      <c r="G169" s="5"/>
      <c r="H169" s="5"/>
    </row>
    <row r="170" spans="6:8" s="3" customFormat="1" x14ac:dyDescent="0.25">
      <c r="F170" s="5"/>
      <c r="G170" s="5"/>
      <c r="H170" s="5"/>
    </row>
    <row r="171" spans="6:8" s="3" customFormat="1" x14ac:dyDescent="0.25">
      <c r="F171" s="5"/>
      <c r="G171" s="5"/>
      <c r="H171" s="5"/>
    </row>
    <row r="172" spans="6:8" s="3" customFormat="1" x14ac:dyDescent="0.25">
      <c r="F172" s="5"/>
      <c r="G172" s="5"/>
      <c r="H172" s="5"/>
    </row>
    <row r="173" spans="6:8" s="3" customFormat="1" x14ac:dyDescent="0.25">
      <c r="F173" s="5"/>
      <c r="G173" s="5"/>
      <c r="H173" s="5"/>
    </row>
    <row r="174" spans="6:8" s="3" customFormat="1" x14ac:dyDescent="0.25">
      <c r="F174" s="5"/>
      <c r="G174" s="5"/>
      <c r="H174" s="5"/>
    </row>
    <row r="175" spans="6:8" s="3" customFormat="1" x14ac:dyDescent="0.25">
      <c r="F175" s="5"/>
      <c r="G175" s="5"/>
      <c r="H175" s="5"/>
    </row>
    <row r="176" spans="6:8" s="3" customFormat="1" x14ac:dyDescent="0.25">
      <c r="F176" s="5"/>
      <c r="G176" s="5"/>
      <c r="H176" s="5"/>
    </row>
    <row r="177" spans="6:8" s="3" customFormat="1" x14ac:dyDescent="0.25">
      <c r="F177" s="5"/>
      <c r="G177" s="5"/>
      <c r="H177" s="5"/>
    </row>
    <row r="178" spans="6:8" s="3" customFormat="1" x14ac:dyDescent="0.25">
      <c r="F178" s="5"/>
      <c r="G178" s="5"/>
      <c r="H178" s="5"/>
    </row>
    <row r="179" spans="6:8" s="3" customFormat="1" x14ac:dyDescent="0.25">
      <c r="F179" s="5"/>
      <c r="G179" s="5"/>
      <c r="H179" s="5"/>
    </row>
    <row r="180" spans="6:8" s="3" customFormat="1" x14ac:dyDescent="0.25">
      <c r="F180" s="5"/>
      <c r="G180" s="5"/>
      <c r="H180" s="5"/>
    </row>
    <row r="181" spans="6:8" s="3" customFormat="1" x14ac:dyDescent="0.25">
      <c r="F181" s="5"/>
      <c r="G181" s="5"/>
      <c r="H181" s="5"/>
    </row>
    <row r="182" spans="6:8" s="3" customFormat="1" x14ac:dyDescent="0.25">
      <c r="F182" s="5"/>
      <c r="G182" s="5"/>
      <c r="H182" s="5"/>
    </row>
    <row r="183" spans="6:8" s="3" customFormat="1" x14ac:dyDescent="0.25">
      <c r="F183" s="5"/>
      <c r="G183" s="5"/>
      <c r="H183" s="5"/>
    </row>
    <row r="184" spans="6:8" s="3" customFormat="1" x14ac:dyDescent="0.25">
      <c r="F184" s="5"/>
      <c r="G184" s="5"/>
      <c r="H184" s="5"/>
    </row>
    <row r="185" spans="6:8" s="3" customFormat="1" x14ac:dyDescent="0.25">
      <c r="F185" s="5"/>
      <c r="G185" s="5"/>
      <c r="H185" s="5"/>
    </row>
    <row r="186" spans="6:8" s="3" customFormat="1" x14ac:dyDescent="0.25">
      <c r="F186" s="5"/>
      <c r="G186" s="5"/>
      <c r="H186" s="5"/>
    </row>
    <row r="187" spans="6:8" s="3" customFormat="1" x14ac:dyDescent="0.25">
      <c r="F187" s="5"/>
      <c r="G187" s="5"/>
      <c r="H187" s="5"/>
    </row>
    <row r="188" spans="6:8" s="3" customFormat="1" x14ac:dyDescent="0.25">
      <c r="F188" s="5"/>
      <c r="G188" s="5"/>
      <c r="H188" s="5"/>
    </row>
    <row r="189" spans="6:8" s="3" customFormat="1" x14ac:dyDescent="0.25">
      <c r="F189" s="5"/>
      <c r="G189" s="5"/>
      <c r="H189" s="5"/>
    </row>
    <row r="190" spans="6:8" s="3" customFormat="1" x14ac:dyDescent="0.25">
      <c r="F190" s="5"/>
      <c r="G190" s="5"/>
      <c r="H190" s="5"/>
    </row>
    <row r="191" spans="6:8" s="3" customFormat="1" x14ac:dyDescent="0.25">
      <c r="F191" s="5"/>
      <c r="G191" s="5"/>
      <c r="H191" s="5"/>
    </row>
    <row r="192" spans="6:8" s="3" customFormat="1" x14ac:dyDescent="0.25">
      <c r="F192" s="5"/>
      <c r="G192" s="5"/>
      <c r="H192" s="5"/>
    </row>
    <row r="193" spans="6:8" s="3" customFormat="1" x14ac:dyDescent="0.25">
      <c r="F193" s="5"/>
      <c r="G193" s="5"/>
      <c r="H193" s="5"/>
    </row>
    <row r="194" spans="6:8" s="3" customFormat="1" x14ac:dyDescent="0.25">
      <c r="F194" s="5"/>
      <c r="G194" s="5"/>
      <c r="H194" s="5"/>
    </row>
    <row r="195" spans="6:8" s="3" customFormat="1" x14ac:dyDescent="0.25">
      <c r="F195" s="5"/>
      <c r="G195" s="5"/>
      <c r="H195" s="5"/>
    </row>
    <row r="196" spans="6:8" s="3" customFormat="1" x14ac:dyDescent="0.25">
      <c r="F196" s="5"/>
      <c r="G196" s="5"/>
      <c r="H196" s="5"/>
    </row>
    <row r="197" spans="6:8" s="3" customFormat="1" x14ac:dyDescent="0.25">
      <c r="F197" s="5"/>
      <c r="G197" s="5"/>
      <c r="H197" s="5"/>
    </row>
    <row r="198" spans="6:8" s="3" customFormat="1" x14ac:dyDescent="0.25">
      <c r="F198" s="5"/>
      <c r="G198" s="5"/>
      <c r="H198" s="5"/>
    </row>
    <row r="199" spans="6:8" s="3" customFormat="1" x14ac:dyDescent="0.25">
      <c r="F199" s="5"/>
      <c r="G199" s="5"/>
      <c r="H199" s="5"/>
    </row>
    <row r="200" spans="6:8" s="3" customFormat="1" x14ac:dyDescent="0.25">
      <c r="F200" s="5"/>
      <c r="G200" s="5"/>
      <c r="H200" s="5"/>
    </row>
    <row r="201" spans="6:8" s="3" customFormat="1" x14ac:dyDescent="0.25">
      <c r="F201" s="5"/>
      <c r="G201" s="5"/>
      <c r="H201" s="5"/>
    </row>
    <row r="202" spans="6:8" s="3" customFormat="1" x14ac:dyDescent="0.25">
      <c r="F202" s="5"/>
      <c r="G202" s="5"/>
      <c r="H202" s="5"/>
    </row>
    <row r="203" spans="6:8" s="3" customFormat="1" x14ac:dyDescent="0.25">
      <c r="F203" s="5"/>
      <c r="G203" s="5"/>
      <c r="H203" s="5"/>
    </row>
    <row r="204" spans="6:8" s="3" customFormat="1" x14ac:dyDescent="0.25">
      <c r="F204" s="5"/>
      <c r="G204" s="5"/>
      <c r="H204" s="5"/>
    </row>
    <row r="205" spans="6:8" s="3" customFormat="1" x14ac:dyDescent="0.25">
      <c r="F205" s="5"/>
      <c r="G205" s="5"/>
      <c r="H205" s="5"/>
    </row>
    <row r="206" spans="6:8" s="3" customFormat="1" x14ac:dyDescent="0.25">
      <c r="F206" s="5"/>
      <c r="G206" s="5"/>
      <c r="H206" s="5"/>
    </row>
    <row r="207" spans="6:8" s="3" customFormat="1" x14ac:dyDescent="0.25">
      <c r="F207" s="5"/>
      <c r="G207" s="5"/>
      <c r="H207" s="5"/>
    </row>
    <row r="208" spans="6:8" s="3" customFormat="1" x14ac:dyDescent="0.25">
      <c r="F208" s="5"/>
      <c r="G208" s="5"/>
      <c r="H208" s="5"/>
    </row>
    <row r="209" spans="6:8" s="3" customFormat="1" x14ac:dyDescent="0.25">
      <c r="F209" s="5"/>
      <c r="G209" s="5"/>
      <c r="H209" s="5"/>
    </row>
    <row r="210" spans="6:8" s="3" customFormat="1" x14ac:dyDescent="0.25">
      <c r="F210" s="5"/>
      <c r="G210" s="5"/>
      <c r="H210" s="5"/>
    </row>
    <row r="211" spans="6:8" s="3" customFormat="1" x14ac:dyDescent="0.25">
      <c r="F211" s="5"/>
      <c r="G211" s="5"/>
      <c r="H211" s="5"/>
    </row>
    <row r="212" spans="6:8" s="3" customFormat="1" x14ac:dyDescent="0.25">
      <c r="F212" s="5"/>
      <c r="G212" s="5"/>
      <c r="H212" s="5"/>
    </row>
    <row r="213" spans="6:8" s="3" customFormat="1" x14ac:dyDescent="0.25">
      <c r="F213" s="5"/>
      <c r="G213" s="5"/>
      <c r="H213" s="5"/>
    </row>
    <row r="214" spans="6:8" s="3" customFormat="1" x14ac:dyDescent="0.25">
      <c r="F214" s="5"/>
      <c r="G214" s="5"/>
      <c r="H214" s="5"/>
    </row>
    <row r="215" spans="6:8" s="3" customFormat="1" x14ac:dyDescent="0.25">
      <c r="F215" s="5"/>
      <c r="G215" s="5"/>
      <c r="H215" s="5"/>
    </row>
    <row r="216" spans="6:8" s="3" customFormat="1" x14ac:dyDescent="0.25">
      <c r="F216" s="5"/>
      <c r="G216" s="5"/>
      <c r="H216" s="5"/>
    </row>
    <row r="217" spans="6:8" s="3" customFormat="1" x14ac:dyDescent="0.25">
      <c r="F217" s="5"/>
      <c r="G217" s="5"/>
      <c r="H217" s="5"/>
    </row>
    <row r="218" spans="6:8" s="3" customFormat="1" x14ac:dyDescent="0.25">
      <c r="F218" s="5"/>
      <c r="G218" s="5"/>
      <c r="H218" s="5"/>
    </row>
    <row r="219" spans="6:8" s="3" customFormat="1" x14ac:dyDescent="0.25">
      <c r="F219" s="5"/>
      <c r="G219" s="5"/>
      <c r="H219" s="5"/>
    </row>
    <row r="220" spans="6:8" s="3" customFormat="1" x14ac:dyDescent="0.25">
      <c r="F220" s="5"/>
      <c r="G220" s="5"/>
      <c r="H220" s="5"/>
    </row>
    <row r="221" spans="6:8" s="3" customFormat="1" x14ac:dyDescent="0.25">
      <c r="F221" s="5"/>
      <c r="G221" s="5"/>
      <c r="H221" s="5"/>
    </row>
    <row r="222" spans="6:8" s="3" customFormat="1" x14ac:dyDescent="0.25">
      <c r="F222" s="5"/>
      <c r="G222" s="5"/>
      <c r="H222" s="5"/>
    </row>
    <row r="223" spans="6:8" s="3" customFormat="1" x14ac:dyDescent="0.25">
      <c r="F223" s="5"/>
      <c r="G223" s="5"/>
      <c r="H223" s="5"/>
    </row>
    <row r="224" spans="6:8" s="3" customFormat="1" x14ac:dyDescent="0.25">
      <c r="F224" s="5"/>
      <c r="G224" s="5"/>
      <c r="H224" s="5"/>
    </row>
    <row r="225" spans="6:8" s="3" customFormat="1" x14ac:dyDescent="0.25">
      <c r="F225" s="5"/>
      <c r="G225" s="5"/>
      <c r="H225" s="5"/>
    </row>
    <row r="226" spans="6:8" s="3" customFormat="1" x14ac:dyDescent="0.25">
      <c r="F226" s="5"/>
      <c r="G226" s="5"/>
      <c r="H226" s="5"/>
    </row>
    <row r="227" spans="6:8" s="3" customFormat="1" x14ac:dyDescent="0.25">
      <c r="F227" s="5"/>
      <c r="G227" s="5"/>
      <c r="H227" s="5"/>
    </row>
    <row r="228" spans="6:8" s="3" customFormat="1" x14ac:dyDescent="0.25">
      <c r="F228" s="5"/>
      <c r="G228" s="5"/>
      <c r="H228" s="5"/>
    </row>
    <row r="229" spans="6:8" s="3" customFormat="1" x14ac:dyDescent="0.25">
      <c r="F229" s="5"/>
      <c r="G229" s="5"/>
      <c r="H229" s="5"/>
    </row>
    <row r="230" spans="6:8" s="3" customFormat="1" x14ac:dyDescent="0.25">
      <c r="F230" s="5"/>
      <c r="G230" s="5"/>
      <c r="H230" s="5"/>
    </row>
    <row r="231" spans="6:8" s="3" customFormat="1" x14ac:dyDescent="0.25">
      <c r="F231" s="5"/>
      <c r="G231" s="5"/>
      <c r="H231" s="5"/>
    </row>
    <row r="232" spans="6:8" s="3" customFormat="1" x14ac:dyDescent="0.25">
      <c r="F232" s="5"/>
      <c r="G232" s="5"/>
      <c r="H232" s="5"/>
    </row>
    <row r="233" spans="6:8" s="3" customFormat="1" x14ac:dyDescent="0.25">
      <c r="F233" s="5"/>
      <c r="G233" s="5"/>
      <c r="H233" s="5"/>
    </row>
    <row r="234" spans="6:8" s="3" customFormat="1" x14ac:dyDescent="0.25">
      <c r="F234" s="5"/>
      <c r="G234" s="5"/>
      <c r="H234" s="5"/>
    </row>
    <row r="235" spans="6:8" s="3" customFormat="1" x14ac:dyDescent="0.25">
      <c r="F235" s="5"/>
      <c r="G235" s="5"/>
      <c r="H235" s="5"/>
    </row>
    <row r="236" spans="6:8" s="3" customFormat="1" x14ac:dyDescent="0.25">
      <c r="F236" s="5"/>
      <c r="G236" s="5"/>
      <c r="H236" s="5"/>
    </row>
    <row r="237" spans="6:8" s="3" customFormat="1" x14ac:dyDescent="0.25">
      <c r="F237" s="5"/>
      <c r="G237" s="5"/>
      <c r="H237" s="5"/>
    </row>
    <row r="238" spans="6:8" s="3" customFormat="1" x14ac:dyDescent="0.25">
      <c r="F238" s="5"/>
      <c r="G238" s="5"/>
      <c r="H238" s="5"/>
    </row>
    <row r="239" spans="6:8" s="3" customFormat="1" x14ac:dyDescent="0.25">
      <c r="F239" s="5"/>
      <c r="G239" s="5"/>
      <c r="H239" s="5"/>
    </row>
    <row r="240" spans="6:8" s="3" customFormat="1" x14ac:dyDescent="0.25">
      <c r="F240" s="5"/>
      <c r="G240" s="5"/>
      <c r="H240" s="5"/>
    </row>
    <row r="241" spans="6:8" s="3" customFormat="1" x14ac:dyDescent="0.25">
      <c r="F241" s="5"/>
      <c r="G241" s="5"/>
      <c r="H241" s="5"/>
    </row>
    <row r="242" spans="6:8" s="3" customFormat="1" x14ac:dyDescent="0.25">
      <c r="F242" s="5"/>
      <c r="G242" s="5"/>
      <c r="H242" s="5"/>
    </row>
    <row r="243" spans="6:8" s="3" customFormat="1" x14ac:dyDescent="0.25">
      <c r="F243" s="5"/>
      <c r="G243" s="5"/>
      <c r="H243" s="5"/>
    </row>
    <row r="244" spans="6:8" s="3" customFormat="1" x14ac:dyDescent="0.25">
      <c r="F244" s="5"/>
      <c r="G244" s="5"/>
      <c r="H244" s="5"/>
    </row>
    <row r="245" spans="6:8" s="3" customFormat="1" x14ac:dyDescent="0.25">
      <c r="F245" s="5"/>
      <c r="G245" s="5"/>
      <c r="H245" s="5"/>
    </row>
    <row r="246" spans="6:8" s="3" customFormat="1" x14ac:dyDescent="0.25">
      <c r="F246" s="5"/>
      <c r="G246" s="5"/>
      <c r="H246" s="5"/>
    </row>
    <row r="247" spans="6:8" s="3" customFormat="1" x14ac:dyDescent="0.25">
      <c r="F247" s="5"/>
      <c r="G247" s="5"/>
      <c r="H247" s="5"/>
    </row>
    <row r="248" spans="6:8" s="3" customFormat="1" x14ac:dyDescent="0.25">
      <c r="F248" s="5"/>
      <c r="G248" s="5"/>
      <c r="H248" s="5"/>
    </row>
    <row r="249" spans="6:8" s="3" customFormat="1" x14ac:dyDescent="0.25">
      <c r="F249" s="5"/>
      <c r="G249" s="5"/>
      <c r="H249" s="5"/>
    </row>
    <row r="250" spans="6:8" s="3" customFormat="1" x14ac:dyDescent="0.25">
      <c r="F250" s="5"/>
      <c r="G250" s="5"/>
      <c r="H250" s="5"/>
    </row>
    <row r="251" spans="6:8" s="3" customFormat="1" x14ac:dyDescent="0.25">
      <c r="F251" s="5"/>
      <c r="G251" s="5"/>
      <c r="H251" s="5"/>
    </row>
    <row r="252" spans="6:8" s="3" customFormat="1" x14ac:dyDescent="0.25">
      <c r="F252" s="5"/>
      <c r="G252" s="5"/>
      <c r="H252" s="5"/>
    </row>
    <row r="253" spans="6:8" s="3" customFormat="1" x14ac:dyDescent="0.25">
      <c r="F253" s="5"/>
      <c r="G253" s="5"/>
      <c r="H253" s="5"/>
    </row>
    <row r="254" spans="6:8" s="3" customFormat="1" x14ac:dyDescent="0.25">
      <c r="F254" s="5"/>
      <c r="G254" s="5"/>
      <c r="H254" s="5"/>
    </row>
    <row r="255" spans="6:8" s="3" customFormat="1" x14ac:dyDescent="0.25">
      <c r="F255" s="5"/>
      <c r="G255" s="5"/>
      <c r="H255" s="5"/>
    </row>
    <row r="256" spans="6:8" s="3" customFormat="1" x14ac:dyDescent="0.25">
      <c r="F256" s="5"/>
      <c r="G256" s="5"/>
      <c r="H256" s="5"/>
    </row>
    <row r="257" spans="6:8" s="3" customFormat="1" x14ac:dyDescent="0.25">
      <c r="F257" s="5"/>
      <c r="G257" s="5"/>
      <c r="H257" s="5"/>
    </row>
    <row r="258" spans="6:8" s="3" customFormat="1" x14ac:dyDescent="0.25">
      <c r="F258" s="5"/>
      <c r="G258" s="5"/>
      <c r="H258" s="5"/>
    </row>
    <row r="259" spans="6:8" s="3" customFormat="1" x14ac:dyDescent="0.25">
      <c r="F259" s="5"/>
      <c r="G259" s="5"/>
      <c r="H259" s="5"/>
    </row>
    <row r="260" spans="6:8" s="3" customFormat="1" x14ac:dyDescent="0.25">
      <c r="F260" s="5"/>
      <c r="G260" s="5"/>
      <c r="H260" s="5"/>
    </row>
    <row r="261" spans="6:8" s="3" customFormat="1" x14ac:dyDescent="0.25">
      <c r="F261" s="5"/>
      <c r="G261" s="5"/>
      <c r="H261" s="5"/>
    </row>
    <row r="262" spans="6:8" s="3" customFormat="1" x14ac:dyDescent="0.25">
      <c r="F262" s="5"/>
      <c r="G262" s="5"/>
      <c r="H262" s="5"/>
    </row>
  </sheetData>
  <mergeCells count="2">
    <mergeCell ref="B2:K2"/>
    <mergeCell ref="B3:K3"/>
  </mergeCells>
  <pageMargins left="0.7" right="0.7" top="0.75" bottom="0.75" header="0.3" footer="0.3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5"/>
  <sheetViews>
    <sheetView tabSelected="1" topLeftCell="B1" zoomScale="130" zoomScaleNormal="130" zoomScalePageLayoutView="115" workbookViewId="0">
      <selection activeCell="B2" sqref="B2:G2"/>
    </sheetView>
  </sheetViews>
  <sheetFormatPr defaultRowHeight="15" x14ac:dyDescent="0.25"/>
  <cols>
    <col min="1" max="1" width="2.7109375" style="3" customWidth="1"/>
    <col min="2" max="2" width="15.42578125" style="3" customWidth="1"/>
    <col min="3" max="3" width="10.7109375" style="3" customWidth="1"/>
    <col min="4" max="4" width="19" style="3" customWidth="1"/>
    <col min="5" max="5" width="10.7109375" style="3" customWidth="1"/>
    <col min="6" max="6" width="17.7109375" style="3" customWidth="1"/>
    <col min="7" max="7" width="15.42578125" style="3" customWidth="1"/>
    <col min="8" max="16384" width="9.140625" style="3"/>
  </cols>
  <sheetData>
    <row r="1" spans="2:7" ht="54" customHeight="1" x14ac:dyDescent="0.25">
      <c r="C1" s="67" t="s">
        <v>33</v>
      </c>
      <c r="D1" s="67"/>
      <c r="E1" s="67"/>
      <c r="F1" s="67"/>
      <c r="G1" s="67"/>
    </row>
    <row r="2" spans="2:7" ht="20.100000000000001" customHeight="1" x14ac:dyDescent="0.25">
      <c r="B2" s="68" t="s">
        <v>18</v>
      </c>
      <c r="C2" s="68"/>
      <c r="D2" s="68"/>
      <c r="E2" s="68"/>
      <c r="F2" s="68"/>
      <c r="G2" s="68"/>
    </row>
    <row r="3" spans="2:7" x14ac:dyDescent="0.25">
      <c r="B3" s="10" t="s">
        <v>7</v>
      </c>
      <c r="C3" s="69" t="s">
        <v>158</v>
      </c>
      <c r="D3" s="69"/>
      <c r="E3" s="69"/>
      <c r="F3" s="69"/>
      <c r="G3" s="69"/>
    </row>
    <row r="4" spans="2:7" x14ac:dyDescent="0.25">
      <c r="B4" s="10" t="s">
        <v>8</v>
      </c>
      <c r="C4" s="69" t="s">
        <v>156</v>
      </c>
      <c r="D4" s="69"/>
      <c r="E4" s="69"/>
      <c r="F4" s="69"/>
      <c r="G4" s="69"/>
    </row>
    <row r="5" spans="2:7" x14ac:dyDescent="0.25">
      <c r="B5" s="10" t="s">
        <v>9</v>
      </c>
      <c r="C5" s="69" t="s">
        <v>157</v>
      </c>
      <c r="D5" s="69"/>
      <c r="E5" s="69"/>
      <c r="F5" s="69"/>
      <c r="G5" s="69"/>
    </row>
    <row r="6" spans="2:7" s="6" customFormat="1" ht="54.95" customHeight="1" x14ac:dyDescent="0.25">
      <c r="B6" s="11" t="s">
        <v>17</v>
      </c>
      <c r="C6" s="70" t="s">
        <v>155</v>
      </c>
      <c r="D6" s="70"/>
      <c r="E6" s="70"/>
      <c r="F6" s="70"/>
      <c r="G6" s="70"/>
    </row>
    <row r="7" spans="2:7" ht="20.100000000000001" customHeight="1" x14ac:dyDescent="0.25"/>
    <row r="8" spans="2:7" ht="18.75" x14ac:dyDescent="0.25">
      <c r="B8" s="60" t="s">
        <v>10</v>
      </c>
      <c r="C8" s="60"/>
      <c r="D8" s="60"/>
      <c r="E8" s="60"/>
      <c r="F8" s="60"/>
      <c r="G8" s="60"/>
    </row>
    <row r="9" spans="2:7" x14ac:dyDescent="0.25">
      <c r="B9" s="61" t="s">
        <v>11</v>
      </c>
      <c r="C9" s="62"/>
      <c r="D9" s="62"/>
      <c r="E9" s="62"/>
      <c r="F9" s="62"/>
      <c r="G9" s="63"/>
    </row>
    <row r="10" spans="2:7" x14ac:dyDescent="0.25">
      <c r="B10" s="64" t="s">
        <v>12</v>
      </c>
      <c r="C10" s="65"/>
      <c r="D10" s="65"/>
      <c r="E10" s="65"/>
      <c r="F10" s="65"/>
      <c r="G10" s="66"/>
    </row>
    <row r="11" spans="2:7" ht="20.100000000000001" customHeight="1" x14ac:dyDescent="0.25"/>
    <row r="12" spans="2:7" ht="15.75" x14ac:dyDescent="0.25">
      <c r="B12" s="56" t="s">
        <v>13</v>
      </c>
      <c r="C12" s="56"/>
      <c r="D12" s="56"/>
      <c r="E12" s="56"/>
      <c r="F12" s="56"/>
      <c r="G12" s="56"/>
    </row>
    <row r="13" spans="2:7" x14ac:dyDescent="0.25">
      <c r="B13" s="57" t="str">
        <f>'Avaliação dos Riscos'!B5</f>
        <v>ASSINATURA DO TERMO ADITIVO DE PRORROGAÇÃO POR PESSOA NÃO COMPETENTE</v>
      </c>
      <c r="C13" s="57"/>
      <c r="D13" s="57"/>
      <c r="E13" s="57"/>
      <c r="F13" s="57"/>
      <c r="G13" s="57"/>
    </row>
    <row r="14" spans="2:7" x14ac:dyDescent="0.25">
      <c r="B14" s="7" t="s">
        <v>1</v>
      </c>
      <c r="C14" s="4">
        <f>'Avaliação dos Riscos'!C5</f>
        <v>1</v>
      </c>
      <c r="D14" s="7" t="s">
        <v>0</v>
      </c>
      <c r="E14" s="4">
        <f>'Avaliação dos Riscos'!D5</f>
        <v>5</v>
      </c>
      <c r="F14" s="7" t="s">
        <v>4</v>
      </c>
      <c r="G14" s="4">
        <f>'Avaliação dos Riscos'!J5</f>
        <v>1</v>
      </c>
    </row>
    <row r="15" spans="2:7" x14ac:dyDescent="0.25">
      <c r="B15" s="10" t="s">
        <v>134</v>
      </c>
      <c r="C15" s="51" t="str">
        <f>'Avaliação dos Riscos'!H5</f>
        <v>GECON</v>
      </c>
      <c r="D15" s="52"/>
      <c r="E15" s="53" t="s">
        <v>91</v>
      </c>
      <c r="F15" s="54"/>
      <c r="G15" s="43" t="str">
        <f>'Avaliação dos Riscos'!K5</f>
        <v>Insignificante</v>
      </c>
    </row>
    <row r="16" spans="2:7" ht="15" customHeight="1" x14ac:dyDescent="0.25">
      <c r="B16" s="7" t="s">
        <v>16</v>
      </c>
      <c r="C16" s="55" t="str">
        <f>'Avaliação dos Riscos'!G5</f>
        <v>Nulidade do termo</v>
      </c>
      <c r="D16" s="55"/>
      <c r="E16" s="55"/>
      <c r="F16" s="55"/>
      <c r="G16" s="55"/>
    </row>
    <row r="17" spans="2:7" ht="39.950000000000003" customHeight="1" x14ac:dyDescent="0.25">
      <c r="B17" s="7" t="s">
        <v>15</v>
      </c>
      <c r="C17" s="50" t="s">
        <v>138</v>
      </c>
      <c r="D17" s="50"/>
      <c r="E17" s="50"/>
      <c r="F17" s="50"/>
      <c r="G17" s="50"/>
    </row>
    <row r="19" spans="2:7" ht="15.75" x14ac:dyDescent="0.25">
      <c r="B19" s="56" t="s">
        <v>19</v>
      </c>
      <c r="C19" s="56"/>
      <c r="D19" s="56"/>
      <c r="E19" s="56"/>
      <c r="F19" s="56"/>
      <c r="G19" s="56"/>
    </row>
    <row r="20" spans="2:7" x14ac:dyDescent="0.25">
      <c r="B20" s="57" t="str">
        <f>'Avaliação dos Riscos'!B6</f>
        <v>NÃO PUBLICAÇÃO DO TERMO NO DOU</v>
      </c>
      <c r="C20" s="57"/>
      <c r="D20" s="57"/>
      <c r="E20" s="57"/>
      <c r="F20" s="57"/>
      <c r="G20" s="57"/>
    </row>
    <row r="21" spans="2:7" x14ac:dyDescent="0.25">
      <c r="B21" s="7" t="s">
        <v>1</v>
      </c>
      <c r="C21" s="4">
        <f>'Avaliação dos Riscos'!C6</f>
        <v>1</v>
      </c>
      <c r="D21" s="7" t="s">
        <v>0</v>
      </c>
      <c r="E21" s="4">
        <f>'Avaliação dos Riscos'!D6</f>
        <v>5</v>
      </c>
      <c r="F21" s="7" t="s">
        <v>4</v>
      </c>
      <c r="G21" s="4">
        <f>'Avaliação dos Riscos'!J6</f>
        <v>1</v>
      </c>
    </row>
    <row r="22" spans="2:7" x14ac:dyDescent="0.25">
      <c r="B22" s="10" t="s">
        <v>134</v>
      </c>
      <c r="C22" s="51" t="str">
        <f>'Avaliação dos Riscos'!H6</f>
        <v>GECON / GAA</v>
      </c>
      <c r="D22" s="52"/>
      <c r="E22" s="53" t="s">
        <v>91</v>
      </c>
      <c r="F22" s="54"/>
      <c r="G22" s="43" t="str">
        <f>'Avaliação dos Riscos'!K6</f>
        <v>Insignificante</v>
      </c>
    </row>
    <row r="23" spans="2:7" x14ac:dyDescent="0.25">
      <c r="B23" s="7" t="s">
        <v>16</v>
      </c>
      <c r="C23" s="55" t="str">
        <f>'Avaliação dos Riscos'!G6</f>
        <v>Possibilidade de anulação do termo, sendo possível a convalidação</v>
      </c>
      <c r="D23" s="55"/>
      <c r="E23" s="55"/>
      <c r="F23" s="55"/>
      <c r="G23" s="55"/>
    </row>
    <row r="24" spans="2:7" ht="30" customHeight="1" x14ac:dyDescent="0.25">
      <c r="B24" s="7" t="s">
        <v>15</v>
      </c>
      <c r="C24" s="50" t="s">
        <v>135</v>
      </c>
      <c r="D24" s="50"/>
      <c r="E24" s="50"/>
      <c r="F24" s="50"/>
      <c r="G24" s="50"/>
    </row>
    <row r="26" spans="2:7" ht="15.75" x14ac:dyDescent="0.25">
      <c r="B26" s="56" t="s">
        <v>20</v>
      </c>
      <c r="C26" s="56"/>
      <c r="D26" s="56"/>
      <c r="E26" s="56"/>
      <c r="F26" s="56"/>
      <c r="G26" s="56"/>
    </row>
    <row r="27" spans="2:7" x14ac:dyDescent="0.25">
      <c r="B27" s="57" t="str">
        <f>'Avaliação dos Riscos'!B7</f>
        <v>NÃO APRESENTAÇÃO DA COMPLEMENTAÇÃO DA GARANTIA CONTRATUAL</v>
      </c>
      <c r="C27" s="57"/>
      <c r="D27" s="57"/>
      <c r="E27" s="57"/>
      <c r="F27" s="57"/>
      <c r="G27" s="57"/>
    </row>
    <row r="28" spans="2:7" x14ac:dyDescent="0.25">
      <c r="B28" s="7" t="s">
        <v>1</v>
      </c>
      <c r="C28" s="4">
        <f>'Avaliação dos Riscos'!C7</f>
        <v>1</v>
      </c>
      <c r="D28" s="7" t="s">
        <v>0</v>
      </c>
      <c r="E28" s="4">
        <f>'Avaliação dos Riscos'!D7</f>
        <v>4</v>
      </c>
      <c r="F28" s="7" t="s">
        <v>4</v>
      </c>
      <c r="G28" s="4">
        <f>'Avaliação dos Riscos'!J7</f>
        <v>1.6</v>
      </c>
    </row>
    <row r="29" spans="2:7" x14ac:dyDescent="0.25">
      <c r="B29" s="10" t="s">
        <v>134</v>
      </c>
      <c r="C29" s="51" t="str">
        <f>'Avaliação dos Riscos'!H7</f>
        <v>GECON</v>
      </c>
      <c r="D29" s="52"/>
      <c r="E29" s="53" t="s">
        <v>91</v>
      </c>
      <c r="F29" s="54"/>
      <c r="G29" s="43" t="str">
        <f>'Avaliação dos Riscos'!K7</f>
        <v>Insignificante</v>
      </c>
    </row>
    <row r="30" spans="2:7" x14ac:dyDescent="0.25">
      <c r="B30" s="7" t="s">
        <v>16</v>
      </c>
      <c r="C30" s="55" t="str">
        <f>'Avaliação dos Riscos'!G7</f>
        <v>Execução contratual sem cobertura</v>
      </c>
      <c r="D30" s="55"/>
      <c r="E30" s="55"/>
      <c r="F30" s="55"/>
      <c r="G30" s="55"/>
    </row>
    <row r="31" spans="2:7" x14ac:dyDescent="0.25">
      <c r="B31" s="7" t="s">
        <v>15</v>
      </c>
      <c r="C31" s="50" t="s">
        <v>136</v>
      </c>
      <c r="D31" s="50"/>
      <c r="E31" s="50"/>
      <c r="F31" s="50"/>
      <c r="G31" s="50"/>
    </row>
    <row r="33" spans="2:7" ht="15.75" x14ac:dyDescent="0.25">
      <c r="B33" s="56" t="s">
        <v>21</v>
      </c>
      <c r="C33" s="56"/>
      <c r="D33" s="56"/>
      <c r="E33" s="56"/>
      <c r="F33" s="56"/>
      <c r="G33" s="56"/>
    </row>
    <row r="34" spans="2:7" x14ac:dyDescent="0.25">
      <c r="B34" s="57" t="str">
        <f>'Avaliação dos Riscos'!B8</f>
        <v>GARANTIA NÃO COBRE OS RISCOS / VALOR INADEQUADO DA GARANTIA</v>
      </c>
      <c r="C34" s="57"/>
      <c r="D34" s="57"/>
      <c r="E34" s="57"/>
      <c r="F34" s="57"/>
      <c r="G34" s="57"/>
    </row>
    <row r="35" spans="2:7" x14ac:dyDescent="0.25">
      <c r="B35" s="7" t="s">
        <v>1</v>
      </c>
      <c r="C35" s="4">
        <f>'Avaliação dos Riscos'!C8</f>
        <v>3</v>
      </c>
      <c r="D35" s="7" t="s">
        <v>0</v>
      </c>
      <c r="E35" s="4">
        <f>'Avaliação dos Riscos'!D8</f>
        <v>4</v>
      </c>
      <c r="F35" s="7" t="s">
        <v>4</v>
      </c>
      <c r="G35" s="4">
        <f>'Avaliação dos Riscos'!J8</f>
        <v>4.8000000000000007</v>
      </c>
    </row>
    <row r="36" spans="2:7" x14ac:dyDescent="0.25">
      <c r="B36" s="10" t="s">
        <v>134</v>
      </c>
      <c r="C36" s="51" t="str">
        <f>'Avaliação dos Riscos'!H8</f>
        <v>GECON</v>
      </c>
      <c r="D36" s="52"/>
      <c r="E36" s="53" t="s">
        <v>91</v>
      </c>
      <c r="F36" s="54"/>
      <c r="G36" s="43" t="str">
        <f>'Avaliação dos Riscos'!K8</f>
        <v>Reduzido</v>
      </c>
    </row>
    <row r="37" spans="2:7" x14ac:dyDescent="0.25">
      <c r="B37" s="7" t="s">
        <v>16</v>
      </c>
      <c r="C37" s="55" t="str">
        <f>'Avaliação dos Riscos'!G8</f>
        <v>Execução contratual sem cobertura</v>
      </c>
      <c r="D37" s="55"/>
      <c r="E37" s="55"/>
      <c r="F37" s="55"/>
      <c r="G37" s="55"/>
    </row>
    <row r="38" spans="2:7" x14ac:dyDescent="0.25">
      <c r="B38" s="7" t="s">
        <v>15</v>
      </c>
      <c r="C38" s="50" t="s">
        <v>137</v>
      </c>
      <c r="D38" s="50"/>
      <c r="E38" s="50"/>
      <c r="F38" s="50"/>
      <c r="G38" s="50"/>
    </row>
    <row r="40" spans="2:7" ht="15.75" x14ac:dyDescent="0.25">
      <c r="B40" s="56" t="s">
        <v>22</v>
      </c>
      <c r="C40" s="56"/>
      <c r="D40" s="56"/>
      <c r="E40" s="56"/>
      <c r="F40" s="56"/>
      <c r="G40" s="56"/>
    </row>
    <row r="41" spans="2:7" x14ac:dyDescent="0.25">
      <c r="B41" s="57" t="str">
        <f>'Avaliação dos Riscos'!B9</f>
        <v>INSTITUIÇÃO FINANCEIRA NÃO CREDENCIADA NO BACEN</v>
      </c>
      <c r="C41" s="57"/>
      <c r="D41" s="57"/>
      <c r="E41" s="57"/>
      <c r="F41" s="57"/>
      <c r="G41" s="57"/>
    </row>
    <row r="42" spans="2:7" x14ac:dyDescent="0.25">
      <c r="B42" s="7" t="s">
        <v>1</v>
      </c>
      <c r="C42" s="4">
        <f>'Avaliação dos Riscos'!C9</f>
        <v>2</v>
      </c>
      <c r="D42" s="7" t="s">
        <v>0</v>
      </c>
      <c r="E42" s="4">
        <f>'Avaliação dos Riscos'!D9</f>
        <v>4</v>
      </c>
      <c r="F42" s="7" t="s">
        <v>4</v>
      </c>
      <c r="G42" s="4">
        <f>'Avaliação dos Riscos'!J9</f>
        <v>3.2</v>
      </c>
    </row>
    <row r="43" spans="2:7" x14ac:dyDescent="0.25">
      <c r="B43" s="10" t="s">
        <v>134</v>
      </c>
      <c r="C43" s="51" t="str">
        <f>'Avaliação dos Riscos'!H9</f>
        <v>GECON</v>
      </c>
      <c r="D43" s="52"/>
      <c r="E43" s="53" t="s">
        <v>91</v>
      </c>
      <c r="F43" s="54"/>
      <c r="G43" s="43" t="str">
        <f>'Avaliação dos Riscos'!K9</f>
        <v>Reduzido</v>
      </c>
    </row>
    <row r="44" spans="2:7" x14ac:dyDescent="0.25">
      <c r="B44" s="7" t="s">
        <v>16</v>
      </c>
      <c r="C44" s="55" t="str">
        <f>'Avaliação dos Riscos'!G9</f>
        <v>Execução contratual sem cobertura</v>
      </c>
      <c r="D44" s="55"/>
      <c r="E44" s="55"/>
      <c r="F44" s="55"/>
      <c r="G44" s="55"/>
    </row>
    <row r="45" spans="2:7" ht="30" customHeight="1" x14ac:dyDescent="0.25">
      <c r="B45" s="7" t="s">
        <v>15</v>
      </c>
      <c r="C45" s="50" t="s">
        <v>100</v>
      </c>
      <c r="D45" s="50"/>
      <c r="E45" s="50"/>
      <c r="F45" s="50"/>
      <c r="G45" s="50"/>
    </row>
    <row r="47" spans="2:7" ht="15.75" x14ac:dyDescent="0.25">
      <c r="B47" s="56" t="s">
        <v>23</v>
      </c>
      <c r="C47" s="56"/>
      <c r="D47" s="56"/>
      <c r="E47" s="56"/>
      <c r="F47" s="56"/>
      <c r="G47" s="56"/>
    </row>
    <row r="48" spans="2:7" x14ac:dyDescent="0.25">
      <c r="B48" s="57" t="str">
        <f>'Avaliação dos Riscos'!B10</f>
        <v>NÃO MANUTENÇÃO DAS CONDIÇÕES DE HABILITAÇÃO EXIGIDAS NA LICITAÇÃO</v>
      </c>
      <c r="C48" s="57"/>
      <c r="D48" s="57"/>
      <c r="E48" s="57"/>
      <c r="F48" s="57"/>
      <c r="G48" s="57"/>
    </row>
    <row r="49" spans="2:7" x14ac:dyDescent="0.25">
      <c r="B49" s="7" t="s">
        <v>1</v>
      </c>
      <c r="C49" s="4">
        <f>'Avaliação dos Riscos'!C10</f>
        <v>3</v>
      </c>
      <c r="D49" s="7" t="s">
        <v>0</v>
      </c>
      <c r="E49" s="4">
        <f>'Avaliação dos Riscos'!D10</f>
        <v>5</v>
      </c>
      <c r="F49" s="7" t="s">
        <v>4</v>
      </c>
      <c r="G49" s="4">
        <f>'Avaliação dos Riscos'!J10</f>
        <v>6</v>
      </c>
    </row>
    <row r="50" spans="2:7" x14ac:dyDescent="0.25">
      <c r="B50" s="10" t="s">
        <v>134</v>
      </c>
      <c r="C50" s="51" t="str">
        <f>'Avaliação dos Riscos'!H10</f>
        <v>FISCALIZAÇÃO / GECON / GAA</v>
      </c>
      <c r="D50" s="52"/>
      <c r="E50" s="53" t="s">
        <v>91</v>
      </c>
      <c r="F50" s="54"/>
      <c r="G50" s="43" t="str">
        <f>'Avaliação dos Riscos'!K10</f>
        <v>Reduzido</v>
      </c>
    </row>
    <row r="51" spans="2:7" x14ac:dyDescent="0.25">
      <c r="B51" s="7" t="s">
        <v>16</v>
      </c>
      <c r="C51" s="55" t="str">
        <f>'Avaliação dos Riscos'!G10</f>
        <v>Possibilidade de paralisação das atividades do órgão</v>
      </c>
      <c r="D51" s="55"/>
      <c r="E51" s="55"/>
      <c r="F51" s="55"/>
      <c r="G51" s="55"/>
    </row>
    <row r="52" spans="2:7" ht="30" customHeight="1" x14ac:dyDescent="0.25">
      <c r="B52" s="7" t="s">
        <v>15</v>
      </c>
      <c r="C52" s="50" t="s">
        <v>141</v>
      </c>
      <c r="D52" s="50"/>
      <c r="E52" s="50"/>
      <c r="F52" s="50"/>
      <c r="G52" s="50"/>
    </row>
    <row r="54" spans="2:7" ht="15.75" x14ac:dyDescent="0.25">
      <c r="B54" s="56" t="s">
        <v>24</v>
      </c>
      <c r="C54" s="56"/>
      <c r="D54" s="56"/>
      <c r="E54" s="56"/>
      <c r="F54" s="56"/>
      <c r="G54" s="56"/>
    </row>
    <row r="55" spans="2:7" x14ac:dyDescent="0.25">
      <c r="B55" s="57" t="str">
        <f>'Avaliação dos Riscos'!B11</f>
        <v>SANÇÃO IMPEDITIVAS (IMPEDIMENTO DE LICITAR E CONTRATAR, INIDONEIDADE, SUSPENSÃO)</v>
      </c>
      <c r="C55" s="57"/>
      <c r="D55" s="57"/>
      <c r="E55" s="57"/>
      <c r="F55" s="57"/>
      <c r="G55" s="57"/>
    </row>
    <row r="56" spans="2:7" x14ac:dyDescent="0.25">
      <c r="B56" s="7" t="s">
        <v>1</v>
      </c>
      <c r="C56" s="4">
        <f>'Avaliação dos Riscos'!C11</f>
        <v>2</v>
      </c>
      <c r="D56" s="7" t="s">
        <v>0</v>
      </c>
      <c r="E56" s="4">
        <f>'Avaliação dos Riscos'!D11</f>
        <v>5</v>
      </c>
      <c r="F56" s="7" t="s">
        <v>4</v>
      </c>
      <c r="G56" s="4">
        <f>'Avaliação dos Riscos'!J11</f>
        <v>4</v>
      </c>
    </row>
    <row r="57" spans="2:7" x14ac:dyDescent="0.25">
      <c r="B57" s="10" t="s">
        <v>134</v>
      </c>
      <c r="C57" s="51" t="str">
        <f>'Avaliação dos Riscos'!H11</f>
        <v>FISCALIZAÇÃO / GECON</v>
      </c>
      <c r="D57" s="52"/>
      <c r="E57" s="53" t="s">
        <v>91</v>
      </c>
      <c r="F57" s="54"/>
      <c r="G57" s="43" t="str">
        <f>'Avaliação dos Riscos'!K11</f>
        <v>Reduzido</v>
      </c>
    </row>
    <row r="58" spans="2:7" x14ac:dyDescent="0.25">
      <c r="B58" s="7" t="s">
        <v>16</v>
      </c>
      <c r="C58" s="55" t="str">
        <f>'Avaliação dos Riscos'!G11</f>
        <v>Possibilidade de paralisação das atividades do órgão</v>
      </c>
      <c r="D58" s="55"/>
      <c r="E58" s="55"/>
      <c r="F58" s="55"/>
      <c r="G58" s="55"/>
    </row>
    <row r="59" spans="2:7" x14ac:dyDescent="0.25">
      <c r="B59" s="7" t="s">
        <v>15</v>
      </c>
      <c r="C59" s="50" t="s">
        <v>142</v>
      </c>
      <c r="D59" s="50"/>
      <c r="E59" s="50"/>
      <c r="F59" s="50"/>
      <c r="G59" s="50"/>
    </row>
    <row r="61" spans="2:7" ht="15.75" x14ac:dyDescent="0.25">
      <c r="B61" s="56" t="s">
        <v>25</v>
      </c>
      <c r="C61" s="56"/>
      <c r="D61" s="56"/>
      <c r="E61" s="56"/>
      <c r="F61" s="56"/>
      <c r="G61" s="56"/>
    </row>
    <row r="62" spans="2:7" x14ac:dyDescent="0.25">
      <c r="B62" s="57" t="str">
        <f>'Avaliação dos Riscos'!B12</f>
        <v>DESINTESSE DA CONTRATADA EM PRORROGAR O CONTRATO</v>
      </c>
      <c r="C62" s="57"/>
      <c r="D62" s="57"/>
      <c r="E62" s="57"/>
      <c r="F62" s="57"/>
      <c r="G62" s="57"/>
    </row>
    <row r="63" spans="2:7" x14ac:dyDescent="0.25">
      <c r="B63" s="7" t="s">
        <v>1</v>
      </c>
      <c r="C63" s="4">
        <f>'Avaliação dos Riscos'!C12</f>
        <v>2</v>
      </c>
      <c r="D63" s="7" t="s">
        <v>0</v>
      </c>
      <c r="E63" s="4">
        <f>'Avaliação dos Riscos'!D12</f>
        <v>4</v>
      </c>
      <c r="F63" s="7" t="s">
        <v>4</v>
      </c>
      <c r="G63" s="4">
        <f>'Avaliação dos Riscos'!J12</f>
        <v>1.6</v>
      </c>
    </row>
    <row r="64" spans="2:7" x14ac:dyDescent="0.25">
      <c r="B64" s="10" t="s">
        <v>134</v>
      </c>
      <c r="C64" s="51" t="str">
        <f>'Avaliação dos Riscos'!H12</f>
        <v>FISCALIZAÇÃO</v>
      </c>
      <c r="D64" s="52"/>
      <c r="E64" s="53" t="s">
        <v>91</v>
      </c>
      <c r="F64" s="54"/>
      <c r="G64" s="43" t="str">
        <f>'Avaliação dos Riscos'!K12</f>
        <v>Insignificante</v>
      </c>
    </row>
    <row r="65" spans="2:7" x14ac:dyDescent="0.25">
      <c r="B65" s="7" t="s">
        <v>16</v>
      </c>
      <c r="C65" s="55" t="str">
        <f>'Avaliação dos Riscos'!G12</f>
        <v>Possibilidade de paralisação das atividades do órgão</v>
      </c>
      <c r="D65" s="55"/>
      <c r="E65" s="55"/>
      <c r="F65" s="55"/>
      <c r="G65" s="55"/>
    </row>
    <row r="66" spans="2:7" ht="30" customHeight="1" x14ac:dyDescent="0.25">
      <c r="B66" s="7" t="s">
        <v>15</v>
      </c>
      <c r="C66" s="50" t="s">
        <v>144</v>
      </c>
      <c r="D66" s="50"/>
      <c r="E66" s="50"/>
      <c r="F66" s="50"/>
      <c r="G66" s="50"/>
    </row>
    <row r="68" spans="2:7" ht="15.75" x14ac:dyDescent="0.25">
      <c r="B68" s="56" t="s">
        <v>26</v>
      </c>
      <c r="C68" s="56"/>
      <c r="D68" s="56"/>
      <c r="E68" s="56"/>
      <c r="F68" s="56"/>
      <c r="G68" s="56"/>
    </row>
    <row r="69" spans="2:7" x14ac:dyDescent="0.25">
      <c r="B69" s="57" t="str">
        <f>'Avaliação dos Riscos'!B13</f>
        <v>CONTRATO COM VALOR INFERIOR À NECESSIDADE / FALTA DE RECURSOS</v>
      </c>
      <c r="C69" s="57"/>
      <c r="D69" s="57"/>
      <c r="E69" s="57"/>
      <c r="F69" s="57"/>
      <c r="G69" s="57"/>
    </row>
    <row r="70" spans="2:7" x14ac:dyDescent="0.25">
      <c r="B70" s="7" t="s">
        <v>1</v>
      </c>
      <c r="C70" s="4">
        <f>'Avaliação dos Riscos'!C13</f>
        <v>2</v>
      </c>
      <c r="D70" s="7" t="s">
        <v>0</v>
      </c>
      <c r="E70" s="4">
        <f>'Avaliação dos Riscos'!D13</f>
        <v>4</v>
      </c>
      <c r="F70" s="7" t="s">
        <v>4</v>
      </c>
      <c r="G70" s="4">
        <f>'Avaliação dos Riscos'!J13</f>
        <v>4.8</v>
      </c>
    </row>
    <row r="71" spans="2:7" x14ac:dyDescent="0.25">
      <c r="B71" s="10" t="s">
        <v>134</v>
      </c>
      <c r="C71" s="51" t="str">
        <f>'Avaliação dos Riscos'!H13</f>
        <v>FISCALIZAÇÃO</v>
      </c>
      <c r="D71" s="52"/>
      <c r="E71" s="53" t="s">
        <v>91</v>
      </c>
      <c r="F71" s="54"/>
      <c r="G71" s="43" t="str">
        <f>'Avaliação dos Riscos'!K13</f>
        <v>Reduzido</v>
      </c>
    </row>
    <row r="72" spans="2:7" x14ac:dyDescent="0.25">
      <c r="B72" s="7" t="s">
        <v>16</v>
      </c>
      <c r="C72" s="55" t="str">
        <f>'Avaliação dos Riscos'!G13</f>
        <v>Não satisfação das necessidades/maior custo administrativo com aditivos</v>
      </c>
      <c r="D72" s="55"/>
      <c r="E72" s="55"/>
      <c r="F72" s="55"/>
      <c r="G72" s="55"/>
    </row>
    <row r="73" spans="2:7" ht="30" customHeight="1" x14ac:dyDescent="0.25">
      <c r="B73" s="7" t="s">
        <v>15</v>
      </c>
      <c r="C73" s="50" t="s">
        <v>143</v>
      </c>
      <c r="D73" s="50"/>
      <c r="E73" s="50"/>
      <c r="F73" s="50"/>
      <c r="G73" s="50"/>
    </row>
    <row r="75" spans="2:7" ht="15.75" x14ac:dyDescent="0.25">
      <c r="B75" s="56" t="s">
        <v>27</v>
      </c>
      <c r="C75" s="56"/>
      <c r="D75" s="56"/>
      <c r="E75" s="56"/>
      <c r="F75" s="56"/>
      <c r="G75" s="56"/>
    </row>
    <row r="76" spans="2:7" x14ac:dyDescent="0.25">
      <c r="B76" s="57" t="str">
        <f>'Avaliação dos Riscos'!B14</f>
        <v>FISCALIZAÇÃO DO CONTRATO POR SERVIDOR NÃO COMPETENTE (SEM DESIGNAÇÃO)</v>
      </c>
      <c r="C76" s="57"/>
      <c r="D76" s="57"/>
      <c r="E76" s="57"/>
      <c r="F76" s="57"/>
      <c r="G76" s="57"/>
    </row>
    <row r="77" spans="2:7" x14ac:dyDescent="0.25">
      <c r="B77" s="7" t="s">
        <v>1</v>
      </c>
      <c r="C77" s="4">
        <f>'Avaliação dos Riscos'!C14</f>
        <v>1</v>
      </c>
      <c r="D77" s="7" t="s">
        <v>0</v>
      </c>
      <c r="E77" s="4">
        <f>'Avaliação dos Riscos'!D14</f>
        <v>5</v>
      </c>
      <c r="F77" s="7" t="s">
        <v>4</v>
      </c>
      <c r="G77" s="4">
        <f>'Avaliação dos Riscos'!J14</f>
        <v>1</v>
      </c>
    </row>
    <row r="78" spans="2:7" x14ac:dyDescent="0.25">
      <c r="B78" s="10" t="s">
        <v>134</v>
      </c>
      <c r="C78" s="51" t="str">
        <f>'Avaliação dos Riscos'!H14</f>
        <v>GECON</v>
      </c>
      <c r="D78" s="52"/>
      <c r="E78" s="53" t="s">
        <v>91</v>
      </c>
      <c r="F78" s="54"/>
      <c r="G78" s="43" t="str">
        <f>'Avaliação dos Riscos'!K14</f>
        <v>Insignificante</v>
      </c>
    </row>
    <row r="79" spans="2:7" x14ac:dyDescent="0.25">
      <c r="B79" s="7" t="s">
        <v>16</v>
      </c>
      <c r="C79" s="55" t="str">
        <f>'Avaliação dos Riscos'!G14</f>
        <v>Nulidade dos atos da fiscalização</v>
      </c>
      <c r="D79" s="55"/>
      <c r="E79" s="55"/>
      <c r="F79" s="55"/>
      <c r="G79" s="55"/>
    </row>
    <row r="80" spans="2:7" ht="30" customHeight="1" x14ac:dyDescent="0.25">
      <c r="B80" s="7" t="s">
        <v>15</v>
      </c>
      <c r="C80" s="50" t="s">
        <v>149</v>
      </c>
      <c r="D80" s="50"/>
      <c r="E80" s="50"/>
      <c r="F80" s="50"/>
      <c r="G80" s="50"/>
    </row>
    <row r="82" spans="2:7" ht="15.75" x14ac:dyDescent="0.25">
      <c r="B82" s="56" t="s">
        <v>28</v>
      </c>
      <c r="C82" s="56"/>
      <c r="D82" s="56"/>
      <c r="E82" s="56"/>
      <c r="F82" s="56"/>
      <c r="G82" s="56"/>
    </row>
    <row r="83" spans="2:7" x14ac:dyDescent="0.25">
      <c r="B83" s="57" t="str">
        <f>'Avaliação dos Riscos'!B15</f>
        <v>AUSÊNCIA DE SISTEMA INFORMATIZADO PARA AUXILIAR NA GESTÃO/FISCALIZAÇÃO</v>
      </c>
      <c r="C83" s="57"/>
      <c r="D83" s="57"/>
      <c r="E83" s="57"/>
      <c r="F83" s="57"/>
      <c r="G83" s="57"/>
    </row>
    <row r="84" spans="2:7" x14ac:dyDescent="0.25">
      <c r="B84" s="7" t="s">
        <v>1</v>
      </c>
      <c r="C84" s="4">
        <f>'Avaliação dos Riscos'!C15</f>
        <v>5</v>
      </c>
      <c r="D84" s="7" t="s">
        <v>0</v>
      </c>
      <c r="E84" s="4">
        <f>'Avaliação dos Riscos'!D15</f>
        <v>3</v>
      </c>
      <c r="F84" s="7" t="s">
        <v>4</v>
      </c>
      <c r="G84" s="4">
        <f>'Avaliação dos Riscos'!J15</f>
        <v>15</v>
      </c>
    </row>
    <row r="85" spans="2:7" x14ac:dyDescent="0.25">
      <c r="B85" s="10" t="s">
        <v>134</v>
      </c>
      <c r="C85" s="51" t="str">
        <f>'Avaliação dos Riscos'!H15</f>
        <v>PROAD / GECON</v>
      </c>
      <c r="D85" s="52"/>
      <c r="E85" s="53" t="s">
        <v>91</v>
      </c>
      <c r="F85" s="54"/>
      <c r="G85" s="43" t="str">
        <f>'Avaliação dos Riscos'!K15</f>
        <v>Indesejável</v>
      </c>
    </row>
    <row r="86" spans="2:7" ht="30" customHeight="1" x14ac:dyDescent="0.25">
      <c r="B86" s="7" t="s">
        <v>16</v>
      </c>
      <c r="C86" s="55" t="str">
        <f>'Avaliação dos Riscos'!G15</f>
        <v>Retrabalho, maior tempo gasto com atividades administrativas, menor eficiência nas atividades da fiscalização</v>
      </c>
      <c r="D86" s="55"/>
      <c r="E86" s="55"/>
      <c r="F86" s="55"/>
      <c r="G86" s="55"/>
    </row>
    <row r="87" spans="2:7" x14ac:dyDescent="0.25">
      <c r="B87" s="7" t="s">
        <v>15</v>
      </c>
      <c r="C87" s="50" t="s">
        <v>145</v>
      </c>
      <c r="D87" s="50"/>
      <c r="E87" s="50"/>
      <c r="F87" s="50"/>
      <c r="G87" s="50"/>
    </row>
    <row r="89" spans="2:7" ht="15.75" x14ac:dyDescent="0.25">
      <c r="B89" s="56" t="s">
        <v>29</v>
      </c>
      <c r="C89" s="56"/>
      <c r="D89" s="56"/>
      <c r="E89" s="56"/>
      <c r="F89" s="56"/>
      <c r="G89" s="56"/>
    </row>
    <row r="90" spans="2:7" x14ac:dyDescent="0.25">
      <c r="B90" s="57" t="str">
        <f>'Avaliação dos Riscos'!B16</f>
        <v>FALHA NO RECEBIMENTO (PROVISÓRIO/DEFINITIVO) DOS SERVIÇOS</v>
      </c>
      <c r="C90" s="57"/>
      <c r="D90" s="57"/>
      <c r="E90" s="57"/>
      <c r="F90" s="57"/>
      <c r="G90" s="57"/>
    </row>
    <row r="91" spans="2:7" x14ac:dyDescent="0.25">
      <c r="B91" s="7" t="s">
        <v>1</v>
      </c>
      <c r="C91" s="4">
        <f>'Avaliação dos Riscos'!C16</f>
        <v>3</v>
      </c>
      <c r="D91" s="7" t="s">
        <v>0</v>
      </c>
      <c r="E91" s="4">
        <f>'Avaliação dos Riscos'!D16</f>
        <v>5</v>
      </c>
      <c r="F91" s="7" t="s">
        <v>4</v>
      </c>
      <c r="G91" s="4">
        <f>'Avaliação dos Riscos'!J16</f>
        <v>12</v>
      </c>
    </row>
    <row r="92" spans="2:7" x14ac:dyDescent="0.25">
      <c r="B92" s="10" t="s">
        <v>134</v>
      </c>
      <c r="C92" s="51" t="str">
        <f>'Avaliação dos Riscos'!H16</f>
        <v>FISCALIZAÇÃO</v>
      </c>
      <c r="D92" s="52"/>
      <c r="E92" s="53" t="s">
        <v>91</v>
      </c>
      <c r="F92" s="54"/>
      <c r="G92" s="43" t="str">
        <f>'Avaliação dos Riscos'!K16</f>
        <v>Indesejável</v>
      </c>
    </row>
    <row r="93" spans="2:7" x14ac:dyDescent="0.25">
      <c r="B93" s="7" t="s">
        <v>16</v>
      </c>
      <c r="C93" s="55" t="str">
        <f>'Avaliação dos Riscos'!G16</f>
        <v>Pagamento em desconformidade com o que realmente foi executado</v>
      </c>
      <c r="D93" s="55"/>
      <c r="E93" s="55"/>
      <c r="F93" s="55"/>
      <c r="G93" s="55"/>
    </row>
    <row r="94" spans="2:7" ht="30" customHeight="1" x14ac:dyDescent="0.25">
      <c r="B94" s="7" t="s">
        <v>15</v>
      </c>
      <c r="C94" s="50" t="s">
        <v>146</v>
      </c>
      <c r="D94" s="50"/>
      <c r="E94" s="50"/>
      <c r="F94" s="50"/>
      <c r="G94" s="50"/>
    </row>
    <row r="96" spans="2:7" ht="15.75" x14ac:dyDescent="0.25">
      <c r="B96" s="56" t="s">
        <v>30</v>
      </c>
      <c r="C96" s="56"/>
      <c r="D96" s="56"/>
      <c r="E96" s="56"/>
      <c r="F96" s="56"/>
      <c r="G96" s="56"/>
    </row>
    <row r="97" spans="2:7" x14ac:dyDescent="0.25">
      <c r="B97" s="57" t="str">
        <f>'Avaliação dos Riscos'!B17</f>
        <v>SUBCONTRATAÇÃO DOS SERVIÇOS CONTRATADOS</v>
      </c>
      <c r="C97" s="57"/>
      <c r="D97" s="57"/>
      <c r="E97" s="57"/>
      <c r="F97" s="57"/>
      <c r="G97" s="57"/>
    </row>
    <row r="98" spans="2:7" x14ac:dyDescent="0.25">
      <c r="B98" s="7" t="s">
        <v>1</v>
      </c>
      <c r="C98" s="4">
        <f>'Avaliação dos Riscos'!C17</f>
        <v>1</v>
      </c>
      <c r="D98" s="7" t="s">
        <v>0</v>
      </c>
      <c r="E98" s="4">
        <f>'Avaliação dos Riscos'!D17</f>
        <v>4</v>
      </c>
      <c r="F98" s="7" t="s">
        <v>4</v>
      </c>
      <c r="G98" s="4">
        <f>'Avaliação dos Riscos'!J17</f>
        <v>3.2</v>
      </c>
    </row>
    <row r="99" spans="2:7" x14ac:dyDescent="0.25">
      <c r="B99" s="10" t="s">
        <v>134</v>
      </c>
      <c r="C99" s="51" t="str">
        <f>'Avaliação dos Riscos'!H17</f>
        <v>FISCALIZAÇÃO</v>
      </c>
      <c r="D99" s="52"/>
      <c r="E99" s="53" t="s">
        <v>91</v>
      </c>
      <c r="F99" s="54"/>
      <c r="G99" s="43" t="str">
        <f>'Avaliação dos Riscos'!K17</f>
        <v>Reduzido</v>
      </c>
    </row>
    <row r="100" spans="2:7" x14ac:dyDescent="0.25">
      <c r="B100" s="7" t="s">
        <v>16</v>
      </c>
      <c r="C100" s="55" t="str">
        <f>'Avaliação dos Riscos'!G17</f>
        <v>Possibilidade de paralisação das atividades do órgão em virtude de rescisão</v>
      </c>
      <c r="D100" s="55"/>
      <c r="E100" s="55"/>
      <c r="F100" s="55"/>
      <c r="G100" s="55"/>
    </row>
    <row r="101" spans="2:7" ht="30" customHeight="1" x14ac:dyDescent="0.25">
      <c r="B101" s="7" t="s">
        <v>15</v>
      </c>
      <c r="C101" s="50" t="s">
        <v>148</v>
      </c>
      <c r="D101" s="50"/>
      <c r="E101" s="50"/>
      <c r="F101" s="50"/>
      <c r="G101" s="50"/>
    </row>
    <row r="103" spans="2:7" ht="15.75" x14ac:dyDescent="0.25">
      <c r="B103" s="56" t="s">
        <v>31</v>
      </c>
      <c r="C103" s="56"/>
      <c r="D103" s="56"/>
      <c r="E103" s="56"/>
      <c r="F103" s="56"/>
      <c r="G103" s="56"/>
    </row>
    <row r="104" spans="2:7" x14ac:dyDescent="0.25">
      <c r="B104" s="57" t="str">
        <f>'Avaliação dos Riscos'!B18</f>
        <v xml:space="preserve">OUTROS DESCUMPRIMENTO DAS OBRIGAÇÕES ASSUMIDAS </v>
      </c>
      <c r="C104" s="57"/>
      <c r="D104" s="57"/>
      <c r="E104" s="57"/>
      <c r="F104" s="57"/>
      <c r="G104" s="57"/>
    </row>
    <row r="105" spans="2:7" x14ac:dyDescent="0.25">
      <c r="B105" s="7" t="s">
        <v>1</v>
      </c>
      <c r="C105" s="4">
        <f>'Avaliação dos Riscos'!C18</f>
        <v>2</v>
      </c>
      <c r="D105" s="7" t="s">
        <v>0</v>
      </c>
      <c r="E105" s="4">
        <f>'Avaliação dos Riscos'!D18</f>
        <v>4</v>
      </c>
      <c r="F105" s="7" t="s">
        <v>4</v>
      </c>
      <c r="G105" s="4">
        <f>'Avaliação dos Riscos'!J18</f>
        <v>4.8</v>
      </c>
    </row>
    <row r="106" spans="2:7" x14ac:dyDescent="0.25">
      <c r="B106" s="10" t="s">
        <v>134</v>
      </c>
      <c r="C106" s="51" t="str">
        <f>'Avaliação dos Riscos'!H18</f>
        <v>FISCALIZAÇÃO</v>
      </c>
      <c r="D106" s="52"/>
      <c r="E106" s="53" t="s">
        <v>91</v>
      </c>
      <c r="F106" s="54"/>
      <c r="G106" s="43" t="str">
        <f>'Avaliação dos Riscos'!K18</f>
        <v>Reduzido</v>
      </c>
    </row>
    <row r="107" spans="2:7" x14ac:dyDescent="0.25">
      <c r="B107" s="7" t="s">
        <v>16</v>
      </c>
      <c r="C107" s="55" t="str">
        <f>'Avaliação dos Riscos'!G18</f>
        <v>Execução parcial/insatisfatória do contrato</v>
      </c>
      <c r="D107" s="55"/>
      <c r="E107" s="55"/>
      <c r="F107" s="55"/>
      <c r="G107" s="55"/>
    </row>
    <row r="108" spans="2:7" ht="30" customHeight="1" x14ac:dyDescent="0.25">
      <c r="B108" s="7" t="s">
        <v>15</v>
      </c>
      <c r="C108" s="50" t="s">
        <v>147</v>
      </c>
      <c r="D108" s="50"/>
      <c r="E108" s="50"/>
      <c r="F108" s="50"/>
      <c r="G108" s="50"/>
    </row>
    <row r="110" spans="2:7" ht="15.75" x14ac:dyDescent="0.25">
      <c r="B110" s="56" t="s">
        <v>92</v>
      </c>
      <c r="C110" s="56"/>
      <c r="D110" s="56"/>
      <c r="E110" s="56"/>
      <c r="F110" s="56"/>
      <c r="G110" s="56"/>
    </row>
    <row r="111" spans="2:7" x14ac:dyDescent="0.25">
      <c r="B111" s="57" t="str">
        <f>'Avaliação dos Riscos'!B19</f>
        <v>CONTRATANTE EFETUAR PAGAMENTO EM ATRASO</v>
      </c>
      <c r="C111" s="57"/>
      <c r="D111" s="57"/>
      <c r="E111" s="57"/>
      <c r="F111" s="57"/>
      <c r="G111" s="57"/>
    </row>
    <row r="112" spans="2:7" x14ac:dyDescent="0.25">
      <c r="B112" s="7" t="s">
        <v>1</v>
      </c>
      <c r="C112" s="4">
        <f>'Avaliação dos Riscos'!C19</f>
        <v>3</v>
      </c>
      <c r="D112" s="7" t="s">
        <v>0</v>
      </c>
      <c r="E112" s="4">
        <f>'Avaliação dos Riscos'!D19</f>
        <v>5</v>
      </c>
      <c r="F112" s="7" t="s">
        <v>4</v>
      </c>
      <c r="G112" s="4">
        <f>'Avaliação dos Riscos'!J19</f>
        <v>12</v>
      </c>
    </row>
    <row r="113" spans="2:7" x14ac:dyDescent="0.25">
      <c r="B113" s="10" t="s">
        <v>134</v>
      </c>
      <c r="C113" s="58" t="str">
        <f>'Avaliação dos Riscos'!H19</f>
        <v>FISCALIZAÇÃO / PROAD (GECON/CF)</v>
      </c>
      <c r="D113" s="59"/>
      <c r="E113" s="53" t="s">
        <v>91</v>
      </c>
      <c r="F113" s="54"/>
      <c r="G113" s="43" t="str">
        <f>'Avaliação dos Riscos'!K19</f>
        <v>Indesejável</v>
      </c>
    </row>
    <row r="114" spans="2:7" x14ac:dyDescent="0.25">
      <c r="B114" s="7" t="s">
        <v>16</v>
      </c>
      <c r="C114" s="55" t="str">
        <f>'Avaliação dos Riscos'!G19</f>
        <v>Possibilidade de paralisação das atividades dos serviços contratados</v>
      </c>
      <c r="D114" s="55"/>
      <c r="E114" s="55"/>
      <c r="F114" s="55"/>
      <c r="G114" s="55"/>
    </row>
    <row r="115" spans="2:7" ht="30" customHeight="1" x14ac:dyDescent="0.25">
      <c r="B115" s="7" t="s">
        <v>15</v>
      </c>
      <c r="C115" s="50" t="s">
        <v>150</v>
      </c>
      <c r="D115" s="50"/>
      <c r="E115" s="50"/>
      <c r="F115" s="50"/>
      <c r="G115" s="50"/>
    </row>
    <row r="117" spans="2:7" ht="15.75" x14ac:dyDescent="0.25">
      <c r="B117" s="56" t="s">
        <v>93</v>
      </c>
      <c r="C117" s="56"/>
      <c r="D117" s="56"/>
      <c r="E117" s="56"/>
      <c r="F117" s="56"/>
      <c r="G117" s="56"/>
    </row>
    <row r="118" spans="2:7" x14ac:dyDescent="0.25">
      <c r="B118" s="57" t="str">
        <f>'Avaliação dos Riscos'!B20</f>
        <v>NÃO ABERTURA DE PROCESSO DE OCORRÊNCIAS QUE GEREM SANÇÃO</v>
      </c>
      <c r="C118" s="57"/>
      <c r="D118" s="57"/>
      <c r="E118" s="57"/>
      <c r="F118" s="57"/>
      <c r="G118" s="57"/>
    </row>
    <row r="119" spans="2:7" x14ac:dyDescent="0.25">
      <c r="B119" s="7" t="s">
        <v>1</v>
      </c>
      <c r="C119" s="4">
        <f>'Avaliação dos Riscos'!C20</f>
        <v>1</v>
      </c>
      <c r="D119" s="7" t="s">
        <v>0</v>
      </c>
      <c r="E119" s="4">
        <f>'Avaliação dos Riscos'!D20</f>
        <v>4</v>
      </c>
      <c r="F119" s="7" t="s">
        <v>4</v>
      </c>
      <c r="G119" s="4">
        <f>'Avaliação dos Riscos'!J20</f>
        <v>2.4</v>
      </c>
    </row>
    <row r="120" spans="2:7" x14ac:dyDescent="0.25">
      <c r="B120" s="10" t="s">
        <v>134</v>
      </c>
      <c r="C120" s="58" t="str">
        <f>'Avaliação dos Riscos'!H20</f>
        <v>FISCALIZAÇÃO / GECON</v>
      </c>
      <c r="D120" s="59"/>
      <c r="E120" s="53" t="s">
        <v>91</v>
      </c>
      <c r="F120" s="54"/>
      <c r="G120" s="43" t="str">
        <f>'Avaliação dos Riscos'!K20</f>
        <v>Insignificante</v>
      </c>
    </row>
    <row r="121" spans="2:7" x14ac:dyDescent="0.25">
      <c r="B121" s="7" t="s">
        <v>16</v>
      </c>
      <c r="C121" s="55" t="str">
        <f>'Avaliação dos Riscos'!G20</f>
        <v>Execução parcial/insatisfatória do contrato e dano à imagem do órgão</v>
      </c>
      <c r="D121" s="55"/>
      <c r="E121" s="55"/>
      <c r="F121" s="55"/>
      <c r="G121" s="55"/>
    </row>
    <row r="122" spans="2:7" ht="30" customHeight="1" x14ac:dyDescent="0.25">
      <c r="B122" s="7" t="s">
        <v>15</v>
      </c>
      <c r="C122" s="50" t="s">
        <v>132</v>
      </c>
      <c r="D122" s="50"/>
      <c r="E122" s="50"/>
      <c r="F122" s="50"/>
      <c r="G122" s="50"/>
    </row>
    <row r="124" spans="2:7" x14ac:dyDescent="0.25">
      <c r="B124" s="44" t="s">
        <v>153</v>
      </c>
    </row>
    <row r="126" spans="2:7" x14ac:dyDescent="0.25">
      <c r="B126" s="49"/>
      <c r="C126" s="49"/>
    </row>
    <row r="129" spans="2:7" x14ac:dyDescent="0.25">
      <c r="B129" s="49" t="s">
        <v>152</v>
      </c>
      <c r="C129" s="49"/>
      <c r="D129" s="49"/>
      <c r="E129" s="49"/>
      <c r="F129" s="49"/>
      <c r="G129" s="49"/>
    </row>
    <row r="130" spans="2:7" ht="30" customHeight="1" x14ac:dyDescent="0.25">
      <c r="B130" s="71"/>
      <c r="C130" s="71"/>
      <c r="D130" s="71"/>
      <c r="E130" s="71"/>
      <c r="F130" s="71"/>
      <c r="G130" s="71"/>
    </row>
    <row r="135" spans="2:7" ht="26.25" customHeight="1" x14ac:dyDescent="0.25"/>
  </sheetData>
  <mergeCells count="108">
    <mergeCell ref="B129:G129"/>
    <mergeCell ref="B130:G130"/>
    <mergeCell ref="B117:G117"/>
    <mergeCell ref="B118:G118"/>
    <mergeCell ref="C120:D120"/>
    <mergeCell ref="E120:F120"/>
    <mergeCell ref="C121:G121"/>
    <mergeCell ref="C31:G31"/>
    <mergeCell ref="B33:G33"/>
    <mergeCell ref="B68:G68"/>
    <mergeCell ref="B34:G34"/>
    <mergeCell ref="C36:D36"/>
    <mergeCell ref="E36:F36"/>
    <mergeCell ref="C37:G37"/>
    <mergeCell ref="C38:G38"/>
    <mergeCell ref="B40:G40"/>
    <mergeCell ref="B41:G41"/>
    <mergeCell ref="C43:D43"/>
    <mergeCell ref="E43:F43"/>
    <mergeCell ref="C44:G44"/>
    <mergeCell ref="B69:G69"/>
    <mergeCell ref="C45:G45"/>
    <mergeCell ref="B48:G48"/>
    <mergeCell ref="C51:G51"/>
    <mergeCell ref="B19:G19"/>
    <mergeCell ref="C1:G1"/>
    <mergeCell ref="B2:G2"/>
    <mergeCell ref="C3:G3"/>
    <mergeCell ref="C4:G4"/>
    <mergeCell ref="C5:G5"/>
    <mergeCell ref="C6:G6"/>
    <mergeCell ref="B26:G26"/>
    <mergeCell ref="B27:G27"/>
    <mergeCell ref="C17:G17"/>
    <mergeCell ref="B8:G8"/>
    <mergeCell ref="B9:G9"/>
    <mergeCell ref="B10:G10"/>
    <mergeCell ref="B12:G12"/>
    <mergeCell ref="B13:G13"/>
    <mergeCell ref="C16:G16"/>
    <mergeCell ref="C15:D15"/>
    <mergeCell ref="E15:F15"/>
    <mergeCell ref="E50:F50"/>
    <mergeCell ref="C57:D57"/>
    <mergeCell ref="E57:F57"/>
    <mergeCell ref="C59:G59"/>
    <mergeCell ref="C30:G30"/>
    <mergeCell ref="B20:G20"/>
    <mergeCell ref="C22:D22"/>
    <mergeCell ref="E22:F22"/>
    <mergeCell ref="C23:G23"/>
    <mergeCell ref="C24:G24"/>
    <mergeCell ref="C29:D29"/>
    <mergeCell ref="E29:F29"/>
    <mergeCell ref="C64:D64"/>
    <mergeCell ref="E64:F64"/>
    <mergeCell ref="C65:G65"/>
    <mergeCell ref="C66:G66"/>
    <mergeCell ref="B62:G62"/>
    <mergeCell ref="B61:G61"/>
    <mergeCell ref="C52:G52"/>
    <mergeCell ref="B54:G54"/>
    <mergeCell ref="B55:G55"/>
    <mergeCell ref="C58:G58"/>
    <mergeCell ref="B47:G47"/>
    <mergeCell ref="C80:G80"/>
    <mergeCell ref="B82:G82"/>
    <mergeCell ref="B83:G83"/>
    <mergeCell ref="C108:G108"/>
    <mergeCell ref="B110:G110"/>
    <mergeCell ref="B111:G111"/>
    <mergeCell ref="C113:D113"/>
    <mergeCell ref="E113:F113"/>
    <mergeCell ref="B96:G96"/>
    <mergeCell ref="B104:G104"/>
    <mergeCell ref="C106:D106"/>
    <mergeCell ref="E106:F106"/>
    <mergeCell ref="C107:G107"/>
    <mergeCell ref="C71:D71"/>
    <mergeCell ref="E71:F71"/>
    <mergeCell ref="C72:G72"/>
    <mergeCell ref="C73:G73"/>
    <mergeCell ref="B75:G75"/>
    <mergeCell ref="B76:G76"/>
    <mergeCell ref="C78:D78"/>
    <mergeCell ref="E78:F78"/>
    <mergeCell ref="C79:G79"/>
    <mergeCell ref="C50:D50"/>
    <mergeCell ref="B126:C126"/>
    <mergeCell ref="C115:G115"/>
    <mergeCell ref="C85:D85"/>
    <mergeCell ref="E85:F85"/>
    <mergeCell ref="C86:G86"/>
    <mergeCell ref="B89:G89"/>
    <mergeCell ref="C92:D92"/>
    <mergeCell ref="E92:F92"/>
    <mergeCell ref="C99:D99"/>
    <mergeCell ref="E99:F99"/>
    <mergeCell ref="C101:G101"/>
    <mergeCell ref="B97:G97"/>
    <mergeCell ref="C100:G100"/>
    <mergeCell ref="B103:G103"/>
    <mergeCell ref="B90:G90"/>
    <mergeCell ref="C93:G93"/>
    <mergeCell ref="C94:G94"/>
    <mergeCell ref="C114:G114"/>
    <mergeCell ref="C87:G87"/>
    <mergeCell ref="C122:G12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ESCALAS</vt:lpstr>
      <vt:lpstr>Avaliação dos Riscos</vt:lpstr>
      <vt:lpstr>Mapa de Risco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2019-08-02T13:25:21Z</dcterms:modified>
</cp:coreProperties>
</file>